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drawings/drawing7.xml" ContentType="application/vnd.openxmlformats-officedocument.drawing+xml"/>
  <Override PartName="/xl/embeddings/oleObject7.bin" ContentType="application/vnd.openxmlformats-officedocument.oleObject"/>
  <Override PartName="/xl/drawings/drawing8.xml" ContentType="application/vnd.openxmlformats-officedocument.drawing+xml"/>
  <Override PartName="/xl/embeddings/oleObject8.bin" ContentType="application/vnd.openxmlformats-officedocument.oleObject"/>
  <Override PartName="/xl/drawings/drawing9.xml" ContentType="application/vnd.openxmlformats-officedocument.drawing+xml"/>
  <Override PartName="/xl/embeddings/oleObject9.bin" ContentType="application/vnd.openxmlformats-officedocument.oleObject"/>
  <Override PartName="/xl/drawings/drawing10.xml" ContentType="application/vnd.openxmlformats-officedocument.drawing+xml"/>
  <Override PartName="/xl/embeddings/oleObject10.bin" ContentType="application/vnd.openxmlformats-officedocument.oleObject"/>
  <Override PartName="/xl/drawings/drawing11.xml" ContentType="application/vnd.openxmlformats-officedocument.drawing+xml"/>
  <Override PartName="/xl/embeddings/oleObject11.bin" ContentType="application/vnd.openxmlformats-officedocument.oleObject"/>
  <Override PartName="/xl/drawings/drawing12.xml" ContentType="application/vnd.openxmlformats-officedocument.drawing+xml"/>
  <Override PartName="/xl/embeddings/oleObject1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jsoljic\Desktop\"/>
    </mc:Choice>
  </mc:AlternateContent>
  <xr:revisionPtr revIDLastSave="0" documentId="13_ncr:1_{6D517BE1-384B-42E4-AB02-A28DE9770A98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List1" sheetId="65" state="hidden" r:id="rId1"/>
    <sheet name="06-2025" sheetId="111" r:id="rId2"/>
    <sheet name="05-2025" sheetId="110" r:id="rId3"/>
    <sheet name="04-2025" sheetId="109" r:id="rId4"/>
    <sheet name="03-2025" sheetId="108" r:id="rId5"/>
    <sheet name="02-2025 " sheetId="106" r:id="rId6"/>
    <sheet name="01-2025" sheetId="104" r:id="rId7"/>
    <sheet name="12-2024" sheetId="103" r:id="rId8"/>
    <sheet name="11-2024" sheetId="102" r:id="rId9"/>
    <sheet name="10-2024" sheetId="101" r:id="rId10"/>
    <sheet name="09-2024" sheetId="100" r:id="rId11"/>
    <sheet name="08-2024 " sheetId="99" r:id="rId12"/>
    <sheet name="07-2024" sheetId="96" r:id="rId13"/>
  </sheets>
  <definedNames>
    <definedName name="_xlnm._FilterDatabase" localSheetId="0" hidden="1">List1!$A$3:$N$28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4" i="111" l="1"/>
  <c r="F31" i="111"/>
  <c r="F30" i="111"/>
  <c r="F29" i="111"/>
  <c r="F26" i="111"/>
  <c r="F25" i="111"/>
  <c r="F24" i="111"/>
  <c r="F21" i="111"/>
  <c r="F20" i="111"/>
  <c r="F16" i="111"/>
  <c r="F12" i="111"/>
  <c r="F8" i="111"/>
  <c r="M13" i="65" l="1"/>
  <c r="M12" i="65" l="1"/>
  <c r="M15" i="65"/>
  <c r="M16" i="65"/>
  <c r="M24" i="65" s="1"/>
  <c r="M18" i="65"/>
  <c r="M19" i="65"/>
  <c r="M21" i="65"/>
  <c r="M4" i="65"/>
  <c r="M5" i="65"/>
  <c r="M6" i="65"/>
  <c r="M26" i="65" s="1"/>
  <c r="M7" i="65"/>
  <c r="M8" i="65"/>
  <c r="M9" i="65"/>
  <c r="M27" i="65" l="1"/>
  <c r="H8" i="65"/>
  <c r="H9" i="65"/>
  <c r="H5" i="65" l="1"/>
  <c r="L23" i="65"/>
  <c r="O27" i="65"/>
  <c r="O26" i="65"/>
  <c r="O25" i="65"/>
  <c r="O24" i="65"/>
  <c r="O23" i="65"/>
  <c r="G45" i="65"/>
  <c r="F5" i="65"/>
  <c r="I4" i="65"/>
  <c r="G44" i="65"/>
  <c r="T28" i="65"/>
  <c r="T24" i="65"/>
  <c r="T25" i="65"/>
  <c r="T26" i="65"/>
  <c r="H7" i="65" s="1"/>
  <c r="T23" i="65"/>
  <c r="F15" i="65"/>
  <c r="F16" i="65"/>
  <c r="F17" i="65"/>
  <c r="F18" i="65"/>
  <c r="F19" i="65"/>
  <c r="F20" i="65"/>
  <c r="F21" i="65"/>
  <c r="K5" i="65"/>
  <c r="E17" i="65"/>
  <c r="E18" i="65"/>
  <c r="K18" i="65" s="1"/>
  <c r="E19" i="65"/>
  <c r="K19" i="65" s="1"/>
  <c r="E20" i="65"/>
  <c r="K20" i="65" s="1"/>
  <c r="G61" i="65"/>
  <c r="I61" i="65"/>
  <c r="I60" i="65"/>
  <c r="I59" i="65"/>
  <c r="I58" i="65"/>
  <c r="G57" i="65"/>
  <c r="I57" i="65"/>
  <c r="I56" i="65"/>
  <c r="G56" i="65"/>
  <c r="G55" i="65"/>
  <c r="I55" i="65"/>
  <c r="I54" i="65"/>
  <c r="G54" i="65"/>
  <c r="G53" i="65"/>
  <c r="I53" i="65"/>
  <c r="I52" i="65"/>
  <c r="G52" i="65"/>
  <c r="G51" i="65"/>
  <c r="I51" i="65"/>
  <c r="I50" i="65"/>
  <c r="G50" i="65"/>
  <c r="G49" i="65"/>
  <c r="I49" i="65"/>
  <c r="I48" i="65"/>
  <c r="G48" i="65"/>
  <c r="G47" i="65"/>
  <c r="I47" i="65"/>
  <c r="I46" i="65"/>
  <c r="G46" i="65"/>
  <c r="I45" i="65"/>
  <c r="I44" i="65"/>
  <c r="K8" i="65"/>
  <c r="G7" i="65"/>
  <c r="G11" i="65"/>
  <c r="G12" i="65"/>
  <c r="L24" i="65"/>
  <c r="L25" i="65"/>
  <c r="L26" i="65"/>
  <c r="L27" i="65"/>
  <c r="K6" i="65"/>
  <c r="K7" i="65"/>
  <c r="K9" i="65"/>
  <c r="K14" i="65"/>
  <c r="K11" i="65"/>
  <c r="K10" i="65"/>
  <c r="K12" i="65"/>
  <c r="K13" i="65"/>
  <c r="G17" i="65" l="1"/>
  <c r="H6" i="65"/>
  <c r="I21" i="65"/>
  <c r="K17" i="65"/>
  <c r="H17" i="65"/>
  <c r="M17" i="65" s="1"/>
  <c r="H20" i="65"/>
  <c r="M20" i="65" s="1"/>
  <c r="H14" i="65"/>
  <c r="M14" i="65" s="1"/>
  <c r="H11" i="65"/>
  <c r="I9" i="65"/>
  <c r="K15" i="65"/>
  <c r="K25" i="65" s="1"/>
  <c r="K16" i="65"/>
  <c r="K24" i="65" s="1"/>
  <c r="K21" i="65"/>
  <c r="K27" i="65" s="1"/>
  <c r="I5" i="65"/>
  <c r="I7" i="65"/>
  <c r="K23" i="65"/>
  <c r="K26" i="65"/>
  <c r="I11" i="65" l="1"/>
  <c r="M11" i="65"/>
  <c r="M23" i="65" s="1"/>
  <c r="I17" i="65"/>
  <c r="H13" i="65"/>
  <c r="H10" i="65"/>
  <c r="M10" i="65" s="1"/>
  <c r="M25" i="65" s="1"/>
  <c r="H18" i="65"/>
  <c r="I18" i="65" s="1"/>
  <c r="H16" i="65"/>
  <c r="H15" i="65"/>
  <c r="H19" i="65"/>
  <c r="H12" i="65"/>
  <c r="I8" i="65"/>
  <c r="I6" i="65"/>
  <c r="I20" i="65"/>
  <c r="I14" i="65"/>
  <c r="I13" i="65" l="1"/>
  <c r="I10" i="65"/>
  <c r="I15" i="65"/>
  <c r="I19" i="65"/>
  <c r="I16" i="65"/>
  <c r="I12" i="65"/>
</calcChain>
</file>

<file path=xl/sharedStrings.xml><?xml version="1.0" encoding="utf-8"?>
<sst xmlns="http://schemas.openxmlformats.org/spreadsheetml/2006/main" count="889" uniqueCount="147">
  <si>
    <t>Središnji državni ured za središnju javnu nabavu</t>
  </si>
  <si>
    <t>Grupa 1. Plinsko ulje obojano plavom bojom - dostava na lokacije na području Republike Hrvatske</t>
  </si>
  <si>
    <t>1.</t>
  </si>
  <si>
    <t>Grupa 2. Loživo ulje LU S-I - dostava na lokacije na području Republike Hrvatske</t>
  </si>
  <si>
    <t>2.</t>
  </si>
  <si>
    <t>3.</t>
  </si>
  <si>
    <t>Grupa 8. Opskrba gorivom na benzinskim postajama na području gradova Vinkovci, Đakovo, Slavonski Brod, Šibenik i Kaštela</t>
  </si>
  <si>
    <t>Grupa 9. Opskrba gorivom na benzinskim postajama na ostalom području Republike Hrvatske (području koje nije pokriveno grupama 7. i 8.)</t>
  </si>
  <si>
    <t>Grupa 10. Opskrba plinskim uljem obojanim plavom bojom na benzinskim postajama na području Republike Hrvatske</t>
  </si>
  <si>
    <t>GRUPA</t>
  </si>
  <si>
    <r>
      <rPr>
        <i/>
        <sz val="11"/>
        <rFont val="Calibri"/>
        <family val="2"/>
        <charset val="238"/>
        <scheme val="minor"/>
      </rPr>
      <t>A</t>
    </r>
  </si>
  <si>
    <r>
      <rPr>
        <i/>
        <sz val="11"/>
        <rFont val="Calibri"/>
        <family val="2"/>
        <charset val="238"/>
        <scheme val="minor"/>
      </rPr>
      <t>B</t>
    </r>
  </si>
  <si>
    <r>
      <rPr>
        <i/>
        <sz val="11"/>
        <rFont val="Calibri"/>
        <family val="2"/>
        <charset val="238"/>
        <scheme val="minor"/>
      </rPr>
      <t>C</t>
    </r>
  </si>
  <si>
    <r>
      <rPr>
        <i/>
        <sz val="11"/>
        <rFont val="Calibri"/>
        <family val="2"/>
        <charset val="238"/>
        <scheme val="minor"/>
      </rPr>
      <t>G</t>
    </r>
  </si>
  <si>
    <r>
      <rPr>
        <i/>
        <sz val="11"/>
        <rFont val="Calibri"/>
        <family val="2"/>
        <charset val="238"/>
        <scheme val="minor"/>
      </rPr>
      <t>H = F + G</t>
    </r>
  </si>
  <si>
    <r>
      <rPr>
        <sz val="11"/>
        <rFont val="Calibri"/>
        <family val="2"/>
        <charset val="238"/>
        <scheme val="minor"/>
      </rPr>
      <t>1</t>
    </r>
  </si>
  <si>
    <r>
      <rPr>
        <sz val="11"/>
        <rFont val="Calibri"/>
        <family val="2"/>
        <charset val="238"/>
        <scheme val="minor"/>
      </rPr>
      <t>Loživo ulje LU S-I</t>
    </r>
  </si>
  <si>
    <r>
      <rPr>
        <sz val="11"/>
        <rFont val="Calibri"/>
        <family val="2"/>
        <charset val="238"/>
        <scheme val="minor"/>
      </rPr>
      <t>kg</t>
    </r>
  </si>
  <si>
    <r>
      <rPr>
        <sz val="11"/>
        <rFont val="Calibri"/>
        <family val="2"/>
        <charset val="238"/>
        <scheme val="minor"/>
      </rPr>
      <t>Plinsko ulje LU EL</t>
    </r>
  </si>
  <si>
    <r>
      <rPr>
        <sz val="11"/>
        <rFont val="Calibri"/>
        <family val="2"/>
        <charset val="238"/>
        <scheme val="minor"/>
      </rPr>
      <t>lit</t>
    </r>
  </si>
  <si>
    <r>
      <rPr>
        <sz val="11"/>
        <rFont val="Calibri"/>
        <family val="2"/>
        <charset val="238"/>
        <scheme val="minor"/>
      </rPr>
      <t>Motorni benzin Eurosuper BS 95</t>
    </r>
  </si>
  <si>
    <r>
      <rPr>
        <sz val="11"/>
        <rFont val="Calibri"/>
        <family val="2"/>
        <charset val="238"/>
        <scheme val="minor"/>
      </rPr>
      <t>2</t>
    </r>
  </si>
  <si>
    <r>
      <rPr>
        <sz val="11"/>
        <rFont val="Calibri"/>
        <family val="2"/>
        <charset val="238"/>
        <scheme val="minor"/>
      </rPr>
      <t>Dizelsko gorivo Eurodizel BS</t>
    </r>
  </si>
  <si>
    <r>
      <rPr>
        <sz val="11"/>
        <rFont val="Calibri"/>
        <family val="2"/>
        <charset val="238"/>
        <scheme val="minor"/>
      </rPr>
      <t>Red . br.</t>
    </r>
  </si>
  <si>
    <r>
      <rPr>
        <sz val="11"/>
        <rFont val="Calibri"/>
        <family val="2"/>
        <charset val="238"/>
        <scheme val="minor"/>
      </rPr>
      <t>Predmet nabave</t>
    </r>
  </si>
  <si>
    <r>
      <rPr>
        <sz val="11"/>
        <rFont val="Calibri"/>
        <family val="2"/>
        <charset val="238"/>
        <scheme val="minor"/>
      </rPr>
      <t>Jed. mjere</t>
    </r>
  </si>
  <si>
    <r>
      <rPr>
        <sz val="11"/>
        <rFont val="Calibri"/>
        <family val="2"/>
        <charset val="238"/>
        <scheme val="minor"/>
      </rPr>
      <t>Iznos premije (P) kn/lit</t>
    </r>
  </si>
  <si>
    <r>
      <rPr>
        <sz val="11"/>
        <rFont val="Calibri"/>
        <family val="2"/>
        <charset val="238"/>
        <scheme val="minor"/>
      </rPr>
      <t>Osnovna jedinična cijena (bez PDV-a) kn/lit</t>
    </r>
  </si>
  <si>
    <r>
      <rPr>
        <sz val="11"/>
        <rFont val="Calibri"/>
        <family val="2"/>
        <charset val="238"/>
        <scheme val="minor"/>
      </rPr>
      <t>Trošarina (bez PDV-a) kn/lit</t>
    </r>
  </si>
  <si>
    <r>
      <rPr>
        <sz val="11"/>
        <rFont val="Calibri"/>
        <family val="2"/>
        <charset val="238"/>
        <scheme val="minor"/>
      </rPr>
      <t>Ukupna jedinična cijena (bez PDV-a) kn/lit</t>
    </r>
  </si>
  <si>
    <r>
      <rPr>
        <sz val="11"/>
        <rFont val="Calibri"/>
        <family val="2"/>
        <charset val="238"/>
        <scheme val="minor"/>
      </rPr>
      <t>Plinsko ulje obojano plavom bojom</t>
    </r>
  </si>
  <si>
    <r>
      <rPr>
        <sz val="11"/>
        <rFont val="Calibri"/>
        <family val="2"/>
        <charset val="238"/>
        <scheme val="minor"/>
      </rPr>
      <t>Motorni benzin Eurosuper BS 100</t>
    </r>
  </si>
  <si>
    <r>
      <rPr>
        <sz val="11"/>
        <rFont val="Calibri"/>
        <family val="2"/>
        <charset val="238"/>
        <scheme val="minor"/>
      </rPr>
      <t>3</t>
    </r>
  </si>
  <si>
    <t>Motorni benzin Eurosuper BS 95</t>
  </si>
  <si>
    <t>D</t>
  </si>
  <si>
    <t>E</t>
  </si>
  <si>
    <t>F = D + E</t>
  </si>
  <si>
    <t>Jedinična cijena</t>
  </si>
  <si>
    <t>Osnovna jedinična cijena (bez PDV-a) kn/lit</t>
  </si>
  <si>
    <t>CIJENA KOJU ŠALJU DOBAVLJAČI</t>
  </si>
  <si>
    <t>JEDINIČNA CIJENA</t>
  </si>
  <si>
    <t>PETROL</t>
  </si>
  <si>
    <t>Dizelsko gorivo Eurodizel BS</t>
  </si>
  <si>
    <t>Motorni benzin Eurosuper BS 100</t>
  </si>
  <si>
    <t>Plinsko ulje obojano plavom bojom</t>
  </si>
  <si>
    <t>Grupa 1. - Plinsko ulje obojano plavom bojom – dostava na lokacije na području Republike Hrvatske</t>
  </si>
  <si>
    <t>Grupa 2. - Loživo ulje LU S-I – dostava na lokacije na području Republike Hrvatske</t>
  </si>
  <si>
    <t>Grupa 4. - Plinsko ulje LU EL – dostava na lokacije na području Jadranske Hrvatske</t>
  </si>
  <si>
    <t xml:space="preserve">Grupa 8. - Opskrba gorivom na benzinskim postajama na području gradova Vinkovci, Đakovo, Slavonski Brod, Šibenik i Kaštela </t>
  </si>
  <si>
    <t>Grupa 9. - Opskrba gorivom na benzinskim postajama na ostalom području Republike Hrvatske (području koje nije pokriveno grupama 7. i 8.)</t>
  </si>
  <si>
    <t>MAX PREMIJA</t>
  </si>
  <si>
    <t>MAX TROŠARINA</t>
  </si>
  <si>
    <t>EUR/l</t>
  </si>
  <si>
    <t>Tečaj</t>
  </si>
  <si>
    <t>HRK/EUR</t>
  </si>
  <si>
    <t>EUR/1000 l</t>
  </si>
  <si>
    <t>Loživo ulje LU S-I</t>
  </si>
  <si>
    <t>Trošarina (bez PDV-a) €/lit</t>
  </si>
  <si>
    <t>Iznos premije (P) €/lit</t>
  </si>
  <si>
    <t>Osnovna jedinična cijena (bez PDV-a) €/lit</t>
  </si>
  <si>
    <t>Ukupna jedinična cijena (bez PDV-a) €/lit</t>
  </si>
  <si>
    <t>Plinsko ulje obojano plavom bojom (€/lit, bez PDV-a)</t>
  </si>
  <si>
    <t>Loživo ulje LU S-I (€/kg, bez PDV-a)</t>
  </si>
  <si>
    <t>Plinsko ulje LU EL (€/lit, bez PDV-a)</t>
  </si>
  <si>
    <t>Motorni benzin Eurosuper BS 95 (€/lit, bez PDV-a)</t>
  </si>
  <si>
    <t>Dizelsko gorivo Eurodizel BS (€/lit, bez PDV-a)</t>
  </si>
  <si>
    <t>Motorni benzin Eurosuper BS 100 (€/lit, bez PDV-a)</t>
  </si>
  <si>
    <t>U uredbi o trošarinama naziva se TEŠKO LOŽIVO ULJE - MAZUT</t>
  </si>
  <si>
    <t>25.06.-01.07.</t>
  </si>
  <si>
    <t>INA</t>
  </si>
  <si>
    <t>Gorivo evidencijski broj 03/2024</t>
  </si>
  <si>
    <t>lipanj/srpanj 2024. godine</t>
  </si>
  <si>
    <t>02.07.-08.07.</t>
  </si>
  <si>
    <t>09.07.-15.07.</t>
  </si>
  <si>
    <t>16.07.-22.07.</t>
  </si>
  <si>
    <t>Grupa 4. Benzinsko i dizelsko gorivo - dostava na lokacije na području Republike Hrvatske</t>
  </si>
  <si>
    <t>Grupa 3. Plinsko ulje LU EL - dostava na lokacije na području Republike Hrvatske</t>
  </si>
  <si>
    <t>Grupa 7. Opskrba plinskim uljem obojanim plavom bojom na benzinskim postajama na području Republike Hrvatske</t>
  </si>
  <si>
    <t>Motorni benzin Eurosuper BS 100  (€/lit, bez PDV-a)</t>
  </si>
  <si>
    <t>Plinsko ulje obojano plavom bojom  (€/lit, bez PDV-a)</t>
  </si>
  <si>
    <t>Nije još u primjeni</t>
  </si>
  <si>
    <t>Grupa 3. - Plinsko ulje LU EL – dostava na lokacije na području Republike Hrvatske</t>
  </si>
  <si>
    <t>Grupa 4. - Benzinsko i dizelsko gorivo - dostava na lokacije na području Republike Hrvatske</t>
  </si>
  <si>
    <t>Grupa 5. - Opskrba gorivom na benzinskim postajama na području Grada Zagreba, gradova Osijek, Varaždin, Zadar, Rijeka, Vinkovci, Đakovo, Slavonski Brod i Šibenik</t>
  </si>
  <si>
    <t>Grupa 6. - Opskrba gorivom na benzinskim postajama na području cijele Republike Hrvatske (osim gradova Zagreb, Osijek, Varaždin, Zadar, Rijeka, Vinkovci, Đakovo, Slavonski Brod i Šibenik)</t>
  </si>
  <si>
    <t>Grupa 7. - Opskrba plinskim uljem obojanim plavom bojom na benzinskim postajama na području Republike Hrvatske</t>
  </si>
  <si>
    <t>23.07.-29.07.</t>
  </si>
  <si>
    <t>30.07.-05.08.</t>
  </si>
  <si>
    <t>06.08.-12.08.</t>
  </si>
  <si>
    <t>13.08.-19.08.</t>
  </si>
  <si>
    <t xml:space="preserve">Kolovoz 2024. </t>
  </si>
  <si>
    <t>20.08.-26.08.</t>
  </si>
  <si>
    <t>27.08.-02.09.</t>
  </si>
  <si>
    <t xml:space="preserve">Rujan 2024. </t>
  </si>
  <si>
    <t>03.09.-09.09.</t>
  </si>
  <si>
    <t>10.09.-16.09.</t>
  </si>
  <si>
    <t>17.09.-23.09.</t>
  </si>
  <si>
    <t>24.09.-30.09.</t>
  </si>
  <si>
    <t xml:space="preserve">Listopad 2024. </t>
  </si>
  <si>
    <t>01.10.-7.10.</t>
  </si>
  <si>
    <t>08.10.-14.10.</t>
  </si>
  <si>
    <t>15.10.-21.10.</t>
  </si>
  <si>
    <t>22.10.-28.10.</t>
  </si>
  <si>
    <t>29.10.-4.11.</t>
  </si>
  <si>
    <t>-</t>
  </si>
  <si>
    <t>studeni 2024. godine</t>
  </si>
  <si>
    <t>05.11.-11.11.</t>
  </si>
  <si>
    <t>12.11.-18.11.</t>
  </si>
  <si>
    <t>19.11.-25.11.</t>
  </si>
  <si>
    <t>26.11.-03.12.</t>
  </si>
  <si>
    <t>prosinac 2024. godine</t>
  </si>
  <si>
    <t>24.12.-30.12.</t>
  </si>
  <si>
    <t>17.12.-23.12.</t>
  </si>
  <si>
    <t>03.12.-09.12.</t>
  </si>
  <si>
    <t>10.12.-16.12.</t>
  </si>
  <si>
    <t>siječanj 2025. godine</t>
  </si>
  <si>
    <t>07.01.-13.01.</t>
  </si>
  <si>
    <t>14.01.-20.01</t>
  </si>
  <si>
    <t>21.01.-27.01.</t>
  </si>
  <si>
    <t>28.01.-03.02.</t>
  </si>
  <si>
    <t>31.12.-06.01.</t>
  </si>
  <si>
    <t>veljača 2025. godine</t>
  </si>
  <si>
    <t>04.02.-10-02.</t>
  </si>
  <si>
    <t>11.02.-17.02.</t>
  </si>
  <si>
    <t>18.02.-24.02.</t>
  </si>
  <si>
    <t>25.02.-03.03.</t>
  </si>
  <si>
    <t>ožujak 2025. godine</t>
  </si>
  <si>
    <t>04.03.-10-03.</t>
  </si>
  <si>
    <t>11.03.-17.03.</t>
  </si>
  <si>
    <t>18.03.-24.03.</t>
  </si>
  <si>
    <t>25.03.-31.03.</t>
  </si>
  <si>
    <t>travnj 2025. godine</t>
  </si>
  <si>
    <t>01.04.-07.04.</t>
  </si>
  <si>
    <t>08.04.-14.04.</t>
  </si>
  <si>
    <t>15.04.-21.04.</t>
  </si>
  <si>
    <t>22.04.-28.04.</t>
  </si>
  <si>
    <t>29.04.-05.05.</t>
  </si>
  <si>
    <t>06.05.-13.05.</t>
  </si>
  <si>
    <t>Svibanj 2025. godine</t>
  </si>
  <si>
    <t>13.05.-20.5.</t>
  </si>
  <si>
    <t>20.5.-26.05.</t>
  </si>
  <si>
    <t>27.5.-02.06.</t>
  </si>
  <si>
    <t>Lipanj 2025. godine</t>
  </si>
  <si>
    <t>03.06.-09.06.</t>
  </si>
  <si>
    <t>10.06.-16.06.</t>
  </si>
  <si>
    <t>17.06.-23.06.</t>
  </si>
  <si>
    <t>24.06.-30.06.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</si>
</sst>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_-* #,##0.00\ _€_-;\-* #,##0.00\ _€_-;_-* &quot;-&quot;??\ _€_-;_-@_-"/>
    <numFmt numFmtId="166" formatCode="0.0000"/>
    <numFmt numFmtId="167" formatCode="#,##0.0000"/>
    <numFmt numFmtId="168" formatCode="0.000000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F4E78"/>
        <bgColor rgb="FF000000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8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0" xfId="0" applyAlignment="1">
      <alignment horizontal="center"/>
    </xf>
    <xf numFmtId="0" fontId="7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vertical="top" wrapText="1"/>
    </xf>
    <xf numFmtId="164" fontId="0" fillId="0" borderId="3" xfId="0" applyNumberForma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vertic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0" fillId="4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3" borderId="0" xfId="0" applyNumberFormat="1" applyFill="1"/>
    <xf numFmtId="0" fontId="9" fillId="6" borderId="0" xfId="0" applyFont="1" applyFill="1" applyAlignment="1">
      <alignment vertical="center"/>
    </xf>
    <xf numFmtId="0" fontId="10" fillId="0" borderId="0" xfId="0" applyFont="1"/>
    <xf numFmtId="0" fontId="7" fillId="0" borderId="3" xfId="0" applyFont="1" applyBorder="1" applyAlignment="1">
      <alignment horizontal="left" vertical="top"/>
    </xf>
    <xf numFmtId="0" fontId="7" fillId="0" borderId="3" xfId="0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right" vertical="center"/>
    </xf>
    <xf numFmtId="166" fontId="0" fillId="0" borderId="0" xfId="0" applyNumberFormat="1"/>
    <xf numFmtId="166" fontId="5" fillId="2" borderId="0" xfId="0" applyNumberFormat="1" applyFont="1" applyFill="1" applyAlignment="1">
      <alignment vertical="center"/>
    </xf>
    <xf numFmtId="166" fontId="4" fillId="0" borderId="0" xfId="0" applyNumberFormat="1" applyFont="1" applyAlignment="1">
      <alignment horizontal="center" vertical="center"/>
    </xf>
    <xf numFmtId="166" fontId="4" fillId="5" borderId="1" xfId="0" applyNumberFormat="1" applyFont="1" applyFill="1" applyBorder="1" applyAlignment="1">
      <alignment horizontal="right" vertical="center"/>
    </xf>
    <xf numFmtId="0" fontId="0" fillId="3" borderId="3" xfId="0" applyFill="1" applyBorder="1" applyAlignment="1">
      <alignment horizontal="center"/>
    </xf>
    <xf numFmtId="166" fontId="0" fillId="0" borderId="3" xfId="0" applyNumberForma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167" fontId="0" fillId="0" borderId="3" xfId="0" applyNumberFormat="1" applyBorder="1" applyAlignment="1">
      <alignment horizontal="center" vertical="center"/>
    </xf>
    <xf numFmtId="166" fontId="0" fillId="3" borderId="3" xfId="0" applyNumberForma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166" fontId="4" fillId="0" borderId="0" xfId="0" applyNumberFormat="1" applyFont="1" applyAlignment="1">
      <alignment horizontal="right" vertical="center"/>
    </xf>
    <xf numFmtId="166" fontId="4" fillId="0" borderId="1" xfId="0" applyNumberFormat="1" applyFont="1" applyBorder="1"/>
    <xf numFmtId="0" fontId="4" fillId="0" borderId="0" xfId="0" applyFont="1"/>
    <xf numFmtId="166" fontId="4" fillId="0" borderId="5" xfId="0" applyNumberFormat="1" applyFont="1" applyBorder="1" applyAlignment="1">
      <alignment horizontal="center" vertical="center"/>
    </xf>
    <xf numFmtId="168" fontId="0" fillId="3" borderId="0" xfId="0" applyNumberFormat="1" applyFill="1"/>
    <xf numFmtId="168" fontId="0" fillId="7" borderId="0" xfId="0" applyNumberFormat="1" applyFill="1"/>
    <xf numFmtId="0" fontId="0" fillId="7" borderId="0" xfId="0" applyFill="1"/>
    <xf numFmtId="166" fontId="4" fillId="0" borderId="1" xfId="0" applyNumberFormat="1" applyFont="1" applyBorder="1" applyAlignment="1">
      <alignment horizontal="center" vertical="center"/>
    </xf>
    <xf numFmtId="166" fontId="0" fillId="0" borderId="0" xfId="0" applyNumberFormat="1" applyAlignment="1">
      <alignment horizontal="center"/>
    </xf>
    <xf numFmtId="166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66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6" fontId="4" fillId="0" borderId="0" xfId="0" applyNumberFormat="1" applyFont="1" applyAlignment="1">
      <alignment horizontal="center"/>
    </xf>
    <xf numFmtId="166" fontId="11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0" fillId="5" borderId="0" xfId="0" applyFill="1" applyAlignment="1">
      <alignment horizontal="center"/>
    </xf>
    <xf numFmtId="167" fontId="0" fillId="0" borderId="0" xfId="0" applyNumberFormat="1" applyAlignment="1">
      <alignment wrapText="1"/>
    </xf>
    <xf numFmtId="167" fontId="0" fillId="0" borderId="0" xfId="0" applyNumberFormat="1"/>
    <xf numFmtId="167" fontId="0" fillId="3" borderId="0" xfId="0" applyNumberFormat="1" applyFill="1"/>
    <xf numFmtId="0" fontId="4" fillId="0" borderId="0" xfId="0" applyFont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7" fontId="0" fillId="5" borderId="0" xfId="0" applyNumberFormat="1" applyFill="1"/>
  </cellXfs>
  <cellStyles count="2">
    <cellStyle name="Normal" xfId="0" builtinId="0"/>
    <cellStyle name="Zarez 2" xfId="1" xr:uid="{DC7C9092-0B4B-46A1-B960-22D90067C2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344513" name="Object 1" hidden="1">
              <a:extLst>
                <a:ext uri="{63B3BB69-23CF-44E3-9099-C40C66FF867C}">
                  <a14:compatExt spid="_x0000_s1344513"/>
                </a:ext>
                <a:ext uri="{FF2B5EF4-FFF2-40B4-BE49-F238E27FC236}">
                  <a16:creationId xmlns:a16="http://schemas.microsoft.com/office/drawing/2014/main" id="{00000000-0008-0000-0100-000001841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70785" name="Object 1" hidden="1">
              <a:extLst>
                <a:ext uri="{63B3BB69-23CF-44E3-9099-C40C66FF867C}">
                  <a14:compatExt spid="_x0000_s1270785"/>
                </a:ext>
                <a:ext uri="{FF2B5EF4-FFF2-40B4-BE49-F238E27FC236}">
                  <a16:creationId xmlns:a16="http://schemas.microsoft.com/office/drawing/2014/main" id="{00000000-0008-0000-0A00-00000164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68737" name="Object 1" hidden="1">
              <a:extLst>
                <a:ext uri="{63B3BB69-23CF-44E3-9099-C40C66FF867C}">
                  <a14:compatExt spid="_x0000_s1268737"/>
                </a:ext>
                <a:ext uri="{FF2B5EF4-FFF2-40B4-BE49-F238E27FC236}">
                  <a16:creationId xmlns:a16="http://schemas.microsoft.com/office/drawing/2014/main" id="{00000000-0008-0000-0B00-0000015C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67713" name="Object 1" hidden="1">
              <a:extLst>
                <a:ext uri="{63B3BB69-23CF-44E3-9099-C40C66FF867C}">
                  <a14:compatExt spid="_x0000_s1267713"/>
                </a:ext>
                <a:ext uri="{FF2B5EF4-FFF2-40B4-BE49-F238E27FC236}">
                  <a16:creationId xmlns:a16="http://schemas.microsoft.com/office/drawing/2014/main" id="{00000000-0008-0000-0C00-00000158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333249" name="Object 1" hidden="1">
              <a:extLst>
                <a:ext uri="{63B3BB69-23CF-44E3-9099-C40C66FF867C}">
                  <a14:compatExt spid="_x0000_s1333249"/>
                </a:ext>
                <a:ext uri="{FF2B5EF4-FFF2-40B4-BE49-F238E27FC236}">
                  <a16:creationId xmlns:a16="http://schemas.microsoft.com/office/drawing/2014/main" id="{00000000-0008-0000-0200-000001581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323009" name="Object 1" hidden="1">
              <a:extLst>
                <a:ext uri="{63B3BB69-23CF-44E3-9099-C40C66FF867C}">
                  <a14:compatExt spid="_x0000_s1323009"/>
                </a:ext>
                <a:ext uri="{FF2B5EF4-FFF2-40B4-BE49-F238E27FC236}">
                  <a16:creationId xmlns:a16="http://schemas.microsoft.com/office/drawing/2014/main" id="{00000000-0008-0000-0300-000001301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313793" name="Object 1" hidden="1">
              <a:extLst>
                <a:ext uri="{63B3BB69-23CF-44E3-9099-C40C66FF867C}">
                  <a14:compatExt spid="_x0000_s1313793"/>
                </a:ext>
                <a:ext uri="{FF2B5EF4-FFF2-40B4-BE49-F238E27FC236}">
                  <a16:creationId xmlns:a16="http://schemas.microsoft.com/office/drawing/2014/main" id="{00000000-0008-0000-0400-0000010C1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96385" name="Object 1" hidden="1">
              <a:extLst>
                <a:ext uri="{63B3BB69-23CF-44E3-9099-C40C66FF867C}">
                  <a14:compatExt spid="_x0000_s1296385"/>
                </a:ext>
                <a:ext uri="{FF2B5EF4-FFF2-40B4-BE49-F238E27FC236}">
                  <a16:creationId xmlns:a16="http://schemas.microsoft.com/office/drawing/2014/main" id="{00000000-0008-0000-0500-000001C8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89217" name="Object 1" hidden="1">
              <a:extLst>
                <a:ext uri="{63B3BB69-23CF-44E3-9099-C40C66FF867C}">
                  <a14:compatExt spid="_x0000_s1289217"/>
                </a:ext>
                <a:ext uri="{FF2B5EF4-FFF2-40B4-BE49-F238E27FC236}">
                  <a16:creationId xmlns:a16="http://schemas.microsoft.com/office/drawing/2014/main" id="{00000000-0008-0000-0600-000001AC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83073" name="Object 1" hidden="1">
              <a:extLst>
                <a:ext uri="{63B3BB69-23CF-44E3-9099-C40C66FF867C}">
                  <a14:compatExt spid="_x0000_s1283073"/>
                </a:ext>
                <a:ext uri="{FF2B5EF4-FFF2-40B4-BE49-F238E27FC236}">
                  <a16:creationId xmlns:a16="http://schemas.microsoft.com/office/drawing/2014/main" id="{00000000-0008-0000-0700-00000194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77953" name="Object 1" hidden="1">
              <a:extLst>
                <a:ext uri="{63B3BB69-23CF-44E3-9099-C40C66FF867C}">
                  <a14:compatExt spid="_x0000_s1277953"/>
                </a:ext>
                <a:ext uri="{FF2B5EF4-FFF2-40B4-BE49-F238E27FC236}">
                  <a16:creationId xmlns:a16="http://schemas.microsoft.com/office/drawing/2014/main" id="{00000000-0008-0000-0800-00000180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73857" name="Object 1" hidden="1">
              <a:extLst>
                <a:ext uri="{63B3BB69-23CF-44E3-9099-C40C66FF867C}">
                  <a14:compatExt spid="_x0000_s1273857"/>
                </a:ext>
                <a:ext uri="{FF2B5EF4-FFF2-40B4-BE49-F238E27FC236}">
                  <a16:creationId xmlns:a16="http://schemas.microsoft.com/office/drawing/2014/main" id="{00000000-0008-0000-0900-00000170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9.bin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9.xml"/><Relationship Id="rId4" Type="http://schemas.openxmlformats.org/officeDocument/2006/relationships/image" Target="../media/image1.wmf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0.bin"/><Relationship Id="rId2" Type="http://schemas.openxmlformats.org/officeDocument/2006/relationships/vmlDrawing" Target="../drawings/vmlDrawing10.vml"/><Relationship Id="rId1" Type="http://schemas.openxmlformats.org/officeDocument/2006/relationships/drawing" Target="../drawings/drawing10.xml"/><Relationship Id="rId4" Type="http://schemas.openxmlformats.org/officeDocument/2006/relationships/image" Target="../media/image1.wmf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wmf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w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4" Type="http://schemas.openxmlformats.org/officeDocument/2006/relationships/image" Target="../media/image1.wmf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4.bin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4" Type="http://schemas.openxmlformats.org/officeDocument/2006/relationships/image" Target="../media/image1.wmf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5.bin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Relationship Id="rId4" Type="http://schemas.openxmlformats.org/officeDocument/2006/relationships/image" Target="../media/image1.wmf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6.bin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Relationship Id="rId4" Type="http://schemas.openxmlformats.org/officeDocument/2006/relationships/image" Target="../media/image1.wmf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7.bin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Relationship Id="rId4" Type="http://schemas.openxmlformats.org/officeDocument/2006/relationships/image" Target="../media/image1.wmf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8.bin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Relationship Id="rId4" Type="http://schemas.openxmlformats.org/officeDocument/2006/relationships/image" Target="../media/image1.w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64460-F1F2-4F13-B33D-058BA889140B}">
  <dimension ref="A1:W63"/>
  <sheetViews>
    <sheetView zoomScaleNormal="100" workbookViewId="0">
      <selection activeCell="C2" sqref="C2"/>
    </sheetView>
  </sheetViews>
  <sheetFormatPr defaultRowHeight="14.4" x14ac:dyDescent="0.3"/>
  <cols>
    <col min="2" max="2" width="8.6640625" hidden="1" customWidth="1"/>
    <col min="3" max="3" width="34.44140625" bestFit="1" customWidth="1"/>
    <col min="4" max="5" width="14.6640625" customWidth="1"/>
    <col min="6" max="6" width="14.6640625" hidden="1" customWidth="1"/>
    <col min="7" max="9" width="14.6640625" customWidth="1"/>
    <col min="10" max="10" width="34.44140625" bestFit="1" customWidth="1"/>
    <col min="11" max="11" width="13.6640625" customWidth="1"/>
    <col min="12" max="12" width="13.6640625" style="65" customWidth="1"/>
    <col min="14" max="14" width="19" bestFit="1" customWidth="1"/>
    <col min="15" max="15" width="7.6640625" bestFit="1" customWidth="1"/>
    <col min="16" max="16" width="16" bestFit="1" customWidth="1"/>
    <col min="17" max="17" width="10.6640625" bestFit="1" customWidth="1"/>
  </cols>
  <sheetData>
    <row r="1" spans="1:23" ht="43.8" thickBot="1" x14ac:dyDescent="0.35">
      <c r="K1" s="20" t="s">
        <v>40</v>
      </c>
      <c r="L1" s="64" t="s">
        <v>39</v>
      </c>
    </row>
    <row r="2" spans="1:23" s="20" customFormat="1" ht="58.2" thickBot="1" x14ac:dyDescent="0.35">
      <c r="A2" s="18" t="s">
        <v>9</v>
      </c>
      <c r="B2" s="19" t="s">
        <v>23</v>
      </c>
      <c r="C2" s="19" t="s">
        <v>24</v>
      </c>
      <c r="D2" s="19" t="s">
        <v>25</v>
      </c>
      <c r="E2" s="32" t="s">
        <v>58</v>
      </c>
      <c r="F2" s="19" t="s">
        <v>37</v>
      </c>
      <c r="G2" s="32" t="s">
        <v>59</v>
      </c>
      <c r="H2" s="32" t="s">
        <v>57</v>
      </c>
      <c r="I2" s="32" t="s">
        <v>60</v>
      </c>
      <c r="K2" s="20" t="s">
        <v>37</v>
      </c>
      <c r="L2" s="64" t="s">
        <v>38</v>
      </c>
      <c r="N2" s="18"/>
    </row>
    <row r="3" spans="1:23" ht="15" thickBot="1" x14ac:dyDescent="0.35">
      <c r="A3" s="12"/>
      <c r="B3" s="10" t="s">
        <v>10</v>
      </c>
      <c r="C3" s="10" t="s">
        <v>11</v>
      </c>
      <c r="D3" s="10" t="s">
        <v>12</v>
      </c>
      <c r="E3" s="16" t="s">
        <v>34</v>
      </c>
      <c r="F3" s="10" t="s">
        <v>35</v>
      </c>
      <c r="G3" s="16" t="s">
        <v>36</v>
      </c>
      <c r="H3" s="10" t="s">
        <v>13</v>
      </c>
      <c r="I3" s="10" t="s">
        <v>14</v>
      </c>
    </row>
    <row r="4" spans="1:23" ht="15" thickBot="1" x14ac:dyDescent="0.35">
      <c r="A4" s="12">
        <v>1</v>
      </c>
      <c r="B4" s="10" t="s">
        <v>15</v>
      </c>
      <c r="C4" s="10" t="s">
        <v>30</v>
      </c>
      <c r="D4" s="10" t="s">
        <v>19</v>
      </c>
      <c r="E4" s="38">
        <v>4.4499999999999998E-2</v>
      </c>
      <c r="F4" s="38">
        <v>0.54769999999999996</v>
      </c>
      <c r="G4" s="9">
        <v>0.69179999999999997</v>
      </c>
      <c r="H4" s="15">
        <v>0</v>
      </c>
      <c r="I4" s="39">
        <f>G4+H4</f>
        <v>0.69179999999999997</v>
      </c>
      <c r="J4" s="21" t="s">
        <v>41</v>
      </c>
      <c r="K4">
        <v>0.56689999999999996</v>
      </c>
      <c r="L4" s="66">
        <v>0.60560000000000003</v>
      </c>
      <c r="M4" s="24">
        <f t="shared" ref="M4:M21" si="0">L4-H4-E4</f>
        <v>0.56110000000000004</v>
      </c>
    </row>
    <row r="5" spans="1:23" ht="15" thickBot="1" x14ac:dyDescent="0.35">
      <c r="A5" s="12">
        <v>2</v>
      </c>
      <c r="B5" s="10" t="s">
        <v>15</v>
      </c>
      <c r="C5" s="40" t="s">
        <v>56</v>
      </c>
      <c r="D5" s="10" t="s">
        <v>17</v>
      </c>
      <c r="E5" s="38">
        <v>0.12</v>
      </c>
      <c r="F5" s="38">
        <f>ROUND(F45/$D$23,3)</f>
        <v>0.45600000000000002</v>
      </c>
      <c r="G5" s="41">
        <v>0.60460000000000003</v>
      </c>
      <c r="H5" s="15">
        <f>T28</f>
        <v>2.1239999999999998E-2</v>
      </c>
      <c r="I5" s="39">
        <f t="shared" ref="I5:I21" si="1">G5+H5</f>
        <v>0.62584000000000006</v>
      </c>
      <c r="J5" s="21" t="s">
        <v>69</v>
      </c>
      <c r="K5">
        <f t="shared" ref="K5:K21" si="2">L5-E5</f>
        <v>0.45130000000000003</v>
      </c>
      <c r="L5" s="66">
        <v>0.57130000000000003</v>
      </c>
      <c r="M5" s="24">
        <f t="shared" si="0"/>
        <v>0.43006</v>
      </c>
    </row>
    <row r="6" spans="1:23" ht="15" thickBot="1" x14ac:dyDescent="0.35">
      <c r="A6" s="12">
        <v>3</v>
      </c>
      <c r="B6" s="10" t="s">
        <v>15</v>
      </c>
      <c r="C6" s="10" t="s">
        <v>18</v>
      </c>
      <c r="D6" s="10" t="s">
        <v>19</v>
      </c>
      <c r="E6" s="38">
        <v>4.5100000000000001E-2</v>
      </c>
      <c r="F6" s="38">
        <v>0.54769999999999996</v>
      </c>
      <c r="G6" s="9">
        <v>0.69240000000000002</v>
      </c>
      <c r="H6" s="15">
        <f>T26</f>
        <v>5.6140000000000002E-2</v>
      </c>
      <c r="I6" s="39">
        <f t="shared" si="1"/>
        <v>0.74853999999999998</v>
      </c>
      <c r="J6" s="21" t="s">
        <v>41</v>
      </c>
      <c r="K6">
        <f t="shared" si="2"/>
        <v>0.61719999999999997</v>
      </c>
      <c r="L6" s="66">
        <v>0.6623</v>
      </c>
      <c r="M6" s="24">
        <f t="shared" si="0"/>
        <v>0.56106</v>
      </c>
    </row>
    <row r="7" spans="1:23" ht="18.75" hidden="1" customHeight="1" thickBot="1" x14ac:dyDescent="0.35">
      <c r="A7" s="12">
        <v>4</v>
      </c>
      <c r="B7" s="9" t="s">
        <v>15</v>
      </c>
      <c r="C7" s="9" t="s">
        <v>18</v>
      </c>
      <c r="D7" s="9" t="s">
        <v>19</v>
      </c>
      <c r="E7" s="10">
        <v>7.4300000000000005E-2</v>
      </c>
      <c r="F7" s="10">
        <v>0.54769999999999996</v>
      </c>
      <c r="G7" s="9">
        <f>E7+F7</f>
        <v>0.622</v>
      </c>
      <c r="H7" s="15">
        <f>T26</f>
        <v>5.6140000000000002E-2</v>
      </c>
      <c r="I7" s="39">
        <f t="shared" si="1"/>
        <v>0.67813999999999997</v>
      </c>
      <c r="J7" s="21"/>
      <c r="K7">
        <f t="shared" si="2"/>
        <v>0.68559999999999999</v>
      </c>
      <c r="L7" s="75">
        <v>0.75990000000000002</v>
      </c>
      <c r="M7" s="24">
        <f t="shared" si="0"/>
        <v>0.62946000000000002</v>
      </c>
      <c r="U7">
        <v>0.54769999999999996</v>
      </c>
      <c r="W7">
        <v>7.4200000000000002E-2</v>
      </c>
    </row>
    <row r="8" spans="1:23" ht="18" customHeight="1" thickBot="1" x14ac:dyDescent="0.35">
      <c r="A8" s="12">
        <v>4</v>
      </c>
      <c r="B8" s="9" t="s">
        <v>15</v>
      </c>
      <c r="C8" s="13" t="s">
        <v>33</v>
      </c>
      <c r="D8" s="9" t="s">
        <v>19</v>
      </c>
      <c r="E8" s="38">
        <v>5.1799999999999999E-2</v>
      </c>
      <c r="F8" s="38">
        <v>0.58099999999999996</v>
      </c>
      <c r="G8" s="9">
        <v>0.67079999999999995</v>
      </c>
      <c r="H8" s="15">
        <f>T24</f>
        <v>0.51200000000000001</v>
      </c>
      <c r="I8" s="39">
        <f>G8+H8</f>
        <v>1.1827999999999999</v>
      </c>
      <c r="J8" s="21" t="s">
        <v>41</v>
      </c>
      <c r="K8">
        <f>L8-E8</f>
        <v>1.0156999999999998</v>
      </c>
      <c r="L8" s="66">
        <v>1.0674999999999999</v>
      </c>
      <c r="M8" s="24">
        <f t="shared" si="0"/>
        <v>0.50369999999999993</v>
      </c>
      <c r="N8" s="24"/>
      <c r="P8" s="24"/>
      <c r="U8">
        <v>0.58099999999999996</v>
      </c>
      <c r="W8">
        <v>0.253</v>
      </c>
    </row>
    <row r="9" spans="1:23" ht="15" thickBot="1" x14ac:dyDescent="0.35">
      <c r="A9" s="12">
        <v>4</v>
      </c>
      <c r="B9" s="9" t="s">
        <v>21</v>
      </c>
      <c r="C9" s="14" t="s">
        <v>22</v>
      </c>
      <c r="D9" s="9" t="s">
        <v>19</v>
      </c>
      <c r="E9" s="38">
        <v>5.1799999999999999E-2</v>
      </c>
      <c r="F9" s="38">
        <v>0.54769999999999996</v>
      </c>
      <c r="G9" s="9">
        <v>0.69909999999999994</v>
      </c>
      <c r="H9" s="15">
        <f>T23</f>
        <v>0.40600000000000003</v>
      </c>
      <c r="I9" s="39">
        <f t="shared" si="1"/>
        <v>1.1051</v>
      </c>
      <c r="J9" s="21" t="s">
        <v>41</v>
      </c>
      <c r="K9">
        <f t="shared" si="2"/>
        <v>0.96719999999999995</v>
      </c>
      <c r="L9" s="66">
        <v>1.0189999999999999</v>
      </c>
      <c r="M9" s="24">
        <f t="shared" si="0"/>
        <v>0.56119999999999992</v>
      </c>
      <c r="P9" s="24"/>
      <c r="U9">
        <v>0.54769999999999996</v>
      </c>
      <c r="W9">
        <v>7.0400000000000004E-2</v>
      </c>
    </row>
    <row r="10" spans="1:23" ht="15" hidden="1" thickBot="1" x14ac:dyDescent="0.35">
      <c r="A10" s="12">
        <v>5</v>
      </c>
      <c r="B10" s="9" t="s">
        <v>15</v>
      </c>
      <c r="C10" s="11" t="s">
        <v>20</v>
      </c>
      <c r="D10" s="9" t="s">
        <v>19</v>
      </c>
      <c r="E10" s="42">
        <v>5.0999999999999997E-2</v>
      </c>
      <c r="F10" s="38">
        <v>0.58099999999999996</v>
      </c>
      <c r="G10" s="41">
        <v>0.67</v>
      </c>
      <c r="H10" s="15">
        <f>$H$8</f>
        <v>0.51200000000000001</v>
      </c>
      <c r="I10" s="39">
        <f t="shared" si="1"/>
        <v>1.1819999999999999</v>
      </c>
      <c r="J10" s="21" t="s">
        <v>69</v>
      </c>
      <c r="K10">
        <f t="shared" si="2"/>
        <v>2.9464999999999999</v>
      </c>
      <c r="L10" s="75">
        <v>2.9975000000000001</v>
      </c>
      <c r="M10" s="24">
        <f>L10-H10-E10</f>
        <v>2.4344999999999999</v>
      </c>
      <c r="U10">
        <v>0.58099999999999996</v>
      </c>
    </row>
    <row r="11" spans="1:23" ht="15" thickBot="1" x14ac:dyDescent="0.35">
      <c r="A11" s="63">
        <v>5</v>
      </c>
      <c r="B11" s="9" t="s">
        <v>21</v>
      </c>
      <c r="C11" s="14" t="s">
        <v>22</v>
      </c>
      <c r="D11" s="9" t="s">
        <v>19</v>
      </c>
      <c r="E11" s="38">
        <v>5.0999999999999997E-2</v>
      </c>
      <c r="F11" s="38">
        <v>0.54769999999999996</v>
      </c>
      <c r="G11" s="9">
        <f t="shared" ref="G11:G17" si="3">E11+F11</f>
        <v>0.59870000000000001</v>
      </c>
      <c r="H11" s="15">
        <f>$H$9</f>
        <v>0.40600000000000003</v>
      </c>
      <c r="I11" s="39">
        <f t="shared" si="1"/>
        <v>1.0047000000000001</v>
      </c>
      <c r="J11" s="21" t="s">
        <v>69</v>
      </c>
      <c r="K11">
        <f t="shared" si="2"/>
        <v>0.96722999999999992</v>
      </c>
      <c r="L11" s="66">
        <v>1.01823</v>
      </c>
      <c r="M11" s="24">
        <f t="shared" si="0"/>
        <v>0.5612299999999999</v>
      </c>
      <c r="U11">
        <v>0.54769999999999996</v>
      </c>
    </row>
    <row r="12" spans="1:23" ht="15" thickBot="1" x14ac:dyDescent="0.35">
      <c r="A12" s="63">
        <v>5</v>
      </c>
      <c r="B12" s="10" t="s">
        <v>15</v>
      </c>
      <c r="C12" s="9" t="s">
        <v>20</v>
      </c>
      <c r="D12" s="9" t="s">
        <v>19</v>
      </c>
      <c r="E12" s="38">
        <v>5.0999999999999997E-2</v>
      </c>
      <c r="F12" s="38">
        <v>0.58099999999999996</v>
      </c>
      <c r="G12" s="9">
        <f t="shared" si="3"/>
        <v>0.63200000000000001</v>
      </c>
      <c r="H12" s="15">
        <f t="shared" ref="H12:H13" si="4">$H$8</f>
        <v>0.51200000000000001</v>
      </c>
      <c r="I12" s="39">
        <f t="shared" si="1"/>
        <v>1.1440000000000001</v>
      </c>
      <c r="J12" s="21" t="s">
        <v>69</v>
      </c>
      <c r="K12">
        <f t="shared" si="2"/>
        <v>1.0156100000000001</v>
      </c>
      <c r="L12" s="66">
        <v>1.0666100000000001</v>
      </c>
      <c r="M12" s="24">
        <f t="shared" si="0"/>
        <v>0.50361</v>
      </c>
    </row>
    <row r="13" spans="1:23" ht="15" thickBot="1" x14ac:dyDescent="0.35">
      <c r="A13" s="63">
        <v>5</v>
      </c>
      <c r="B13" s="9" t="s">
        <v>21</v>
      </c>
      <c r="C13" s="46" t="s">
        <v>43</v>
      </c>
      <c r="D13" s="9" t="s">
        <v>19</v>
      </c>
      <c r="E13" s="42">
        <v>0.11700000000000001</v>
      </c>
      <c r="F13" s="38">
        <v>0.6391</v>
      </c>
      <c r="G13" s="9">
        <v>0.79779999999999995</v>
      </c>
      <c r="H13" s="15">
        <f t="shared" si="4"/>
        <v>0.51200000000000001</v>
      </c>
      <c r="I13" s="39">
        <f t="shared" si="1"/>
        <v>1.3098000000000001</v>
      </c>
      <c r="J13" s="21" t="s">
        <v>69</v>
      </c>
      <c r="K13">
        <f t="shared" si="2"/>
        <v>1.0660099999999999</v>
      </c>
      <c r="L13" s="66">
        <v>1.1830099999999999</v>
      </c>
      <c r="M13" s="24">
        <f>L13-H13-E13</f>
        <v>0.55400999999999989</v>
      </c>
    </row>
    <row r="14" spans="1:23" ht="15" thickBot="1" x14ac:dyDescent="0.35">
      <c r="A14" s="63">
        <v>6</v>
      </c>
      <c r="B14" s="9" t="s">
        <v>32</v>
      </c>
      <c r="C14" s="9" t="s">
        <v>22</v>
      </c>
      <c r="D14" s="9" t="s">
        <v>19</v>
      </c>
      <c r="E14" s="42">
        <v>0.115</v>
      </c>
      <c r="F14" s="38">
        <v>0.54769999999999996</v>
      </c>
      <c r="G14" s="9">
        <v>0.76229999999999998</v>
      </c>
      <c r="H14" s="15">
        <f>$H$9</f>
        <v>0.40600000000000003</v>
      </c>
      <c r="I14" s="39">
        <f t="shared" si="1"/>
        <v>1.1682999999999999</v>
      </c>
      <c r="J14" s="21" t="s">
        <v>69</v>
      </c>
      <c r="K14">
        <f t="shared" si="2"/>
        <v>0.96723000000000003</v>
      </c>
      <c r="L14" s="66">
        <v>1.08223</v>
      </c>
      <c r="M14" s="24">
        <f t="shared" si="0"/>
        <v>0.56123000000000001</v>
      </c>
    </row>
    <row r="15" spans="1:23" ht="15" thickBot="1" x14ac:dyDescent="0.35">
      <c r="A15" s="63">
        <v>6</v>
      </c>
      <c r="B15" s="10" t="s">
        <v>15</v>
      </c>
      <c r="C15" s="10" t="s">
        <v>20</v>
      </c>
      <c r="D15" s="9" t="s">
        <v>19</v>
      </c>
      <c r="E15" s="42">
        <v>0.115</v>
      </c>
      <c r="F15" s="38">
        <f t="shared" ref="E15:F21" si="5">ROUND(F55/$D$23,3)</f>
        <v>0.55600000000000005</v>
      </c>
      <c r="G15" s="9">
        <v>0.73399999999999999</v>
      </c>
      <c r="H15" s="15">
        <f t="shared" ref="H15:H16" si="6">$H$8</f>
        <v>0.51200000000000001</v>
      </c>
      <c r="I15" s="39">
        <f t="shared" si="1"/>
        <v>1.246</v>
      </c>
      <c r="J15" s="21" t="s">
        <v>69</v>
      </c>
      <c r="K15">
        <f t="shared" si="2"/>
        <v>1.0156099999999999</v>
      </c>
      <c r="L15" s="66">
        <v>1.1306099999999999</v>
      </c>
      <c r="M15" s="24">
        <f t="shared" si="0"/>
        <v>0.50360999999999989</v>
      </c>
    </row>
    <row r="16" spans="1:23" ht="15" thickBot="1" x14ac:dyDescent="0.35">
      <c r="A16" s="63">
        <v>6</v>
      </c>
      <c r="B16" s="10" t="s">
        <v>21</v>
      </c>
      <c r="C16" s="10" t="s">
        <v>31</v>
      </c>
      <c r="D16" s="10" t="s">
        <v>19</v>
      </c>
      <c r="E16" s="42">
        <v>0.11700000000000001</v>
      </c>
      <c r="F16" s="38">
        <f t="shared" si="5"/>
        <v>0.60799999999999998</v>
      </c>
      <c r="G16" s="39">
        <v>0.79779999999999995</v>
      </c>
      <c r="H16" s="15">
        <f t="shared" si="6"/>
        <v>0.51200000000000001</v>
      </c>
      <c r="I16" s="39">
        <f t="shared" si="1"/>
        <v>1.3098000000000001</v>
      </c>
      <c r="J16" s="21" t="s">
        <v>69</v>
      </c>
      <c r="K16">
        <f t="shared" si="2"/>
        <v>1.0660099999999999</v>
      </c>
      <c r="L16" s="66">
        <v>1.1830099999999999</v>
      </c>
      <c r="M16" s="24">
        <f t="shared" si="0"/>
        <v>0.55400999999999989</v>
      </c>
    </row>
    <row r="17" spans="1:20" ht="15" hidden="1" thickBot="1" x14ac:dyDescent="0.35">
      <c r="A17" s="12">
        <v>8</v>
      </c>
      <c r="B17" s="10" t="s">
        <v>32</v>
      </c>
      <c r="C17" s="10" t="s">
        <v>22</v>
      </c>
      <c r="D17" s="10" t="s">
        <v>19</v>
      </c>
      <c r="E17" s="10">
        <f t="shared" si="5"/>
        <v>3.6999999999999998E-2</v>
      </c>
      <c r="F17" s="10">
        <f t="shared" si="5"/>
        <v>0.63100000000000001</v>
      </c>
      <c r="G17" s="9">
        <f t="shared" si="3"/>
        <v>0.66800000000000004</v>
      </c>
      <c r="H17" s="15">
        <f>$H$9</f>
        <v>0.40600000000000003</v>
      </c>
      <c r="I17" s="39">
        <f t="shared" si="1"/>
        <v>1.0740000000000001</v>
      </c>
      <c r="J17" s="21"/>
      <c r="K17">
        <f t="shared" si="2"/>
        <v>0.91889999999999994</v>
      </c>
      <c r="L17" s="75">
        <v>0.95589999999999997</v>
      </c>
      <c r="M17" s="24">
        <f t="shared" si="0"/>
        <v>0.51289999999999991</v>
      </c>
    </row>
    <row r="18" spans="1:20" ht="15" hidden="1" thickBot="1" x14ac:dyDescent="0.35">
      <c r="A18" s="12">
        <v>9</v>
      </c>
      <c r="B18" s="10" t="s">
        <v>15</v>
      </c>
      <c r="C18" s="9" t="s">
        <v>20</v>
      </c>
      <c r="D18" s="9" t="s">
        <v>19</v>
      </c>
      <c r="E18" s="26">
        <f t="shared" si="5"/>
        <v>0.11799999999999999</v>
      </c>
      <c r="F18" s="10">
        <f t="shared" si="5"/>
        <v>0.55600000000000005</v>
      </c>
      <c r="G18" s="9">
        <v>4.5</v>
      </c>
      <c r="H18" s="15">
        <f t="shared" ref="H18:H19" si="7">$H$8</f>
        <v>0.51200000000000001</v>
      </c>
      <c r="I18" s="39">
        <f t="shared" si="1"/>
        <v>5.0120000000000005</v>
      </c>
      <c r="J18" s="21"/>
      <c r="K18">
        <f t="shared" si="2"/>
        <v>0.99759999999999993</v>
      </c>
      <c r="L18" s="75">
        <v>1.1155999999999999</v>
      </c>
      <c r="M18" s="24">
        <f t="shared" si="0"/>
        <v>0.48559999999999992</v>
      </c>
      <c r="N18" s="43"/>
    </row>
    <row r="19" spans="1:20" ht="15" hidden="1" thickBot="1" x14ac:dyDescent="0.35">
      <c r="A19" s="12">
        <v>9</v>
      </c>
      <c r="B19" s="9" t="s">
        <v>21</v>
      </c>
      <c r="C19" s="9" t="s">
        <v>31</v>
      </c>
      <c r="D19" s="9" t="s">
        <v>19</v>
      </c>
      <c r="E19" s="26">
        <f t="shared" si="5"/>
        <v>0.13</v>
      </c>
      <c r="F19" s="10">
        <f t="shared" si="5"/>
        <v>0.60799999999999998</v>
      </c>
      <c r="G19" s="9">
        <v>5.5600000000000005</v>
      </c>
      <c r="H19" s="15">
        <f t="shared" si="7"/>
        <v>0.51200000000000001</v>
      </c>
      <c r="I19" s="39">
        <f t="shared" si="1"/>
        <v>6.072000000000001</v>
      </c>
      <c r="J19" s="17"/>
      <c r="K19">
        <f t="shared" si="2"/>
        <v>0.99759999999999993</v>
      </c>
      <c r="L19" s="75">
        <v>1.1275999999999999</v>
      </c>
      <c r="M19" s="24">
        <f t="shared" si="0"/>
        <v>0.48559999999999992</v>
      </c>
    </row>
    <row r="20" spans="1:20" ht="15" hidden="1" thickBot="1" x14ac:dyDescent="0.35">
      <c r="A20" s="12">
        <v>9</v>
      </c>
      <c r="B20" s="10" t="s">
        <v>32</v>
      </c>
      <c r="C20" s="9" t="s">
        <v>22</v>
      </c>
      <c r="D20" s="9" t="s">
        <v>19</v>
      </c>
      <c r="E20" s="26">
        <f t="shared" si="5"/>
        <v>0.14299999999999999</v>
      </c>
      <c r="F20" s="10">
        <f t="shared" si="5"/>
        <v>0.63100000000000001</v>
      </c>
      <c r="G20" s="9">
        <v>5.0380000000000003</v>
      </c>
      <c r="H20" s="15">
        <f>$H$9</f>
        <v>0.40600000000000003</v>
      </c>
      <c r="I20" s="39">
        <f t="shared" si="1"/>
        <v>5.444</v>
      </c>
      <c r="J20" s="17"/>
      <c r="K20">
        <f t="shared" si="2"/>
        <v>0.91890000000000005</v>
      </c>
      <c r="L20" s="75">
        <v>1.0619000000000001</v>
      </c>
      <c r="M20" s="24">
        <f t="shared" si="0"/>
        <v>0.51290000000000002</v>
      </c>
    </row>
    <row r="21" spans="1:20" ht="15" thickBot="1" x14ac:dyDescent="0.35">
      <c r="A21" s="63">
        <v>7</v>
      </c>
      <c r="B21" s="10" t="s">
        <v>15</v>
      </c>
      <c r="C21" s="13" t="s">
        <v>44</v>
      </c>
      <c r="D21" s="10" t="s">
        <v>19</v>
      </c>
      <c r="E21" s="42">
        <v>0.11</v>
      </c>
      <c r="F21" s="38">
        <f t="shared" si="5"/>
        <v>0.52100000000000002</v>
      </c>
      <c r="G21" s="9">
        <v>0.75729999999999997</v>
      </c>
      <c r="H21" s="27">
        <v>0</v>
      </c>
      <c r="I21" s="39">
        <f t="shared" si="1"/>
        <v>0.75729999999999997</v>
      </c>
      <c r="J21" s="17" t="s">
        <v>69</v>
      </c>
      <c r="K21">
        <f t="shared" si="2"/>
        <v>0.56110000000000004</v>
      </c>
      <c r="L21" s="66">
        <v>0.67110000000000003</v>
      </c>
      <c r="M21" s="24">
        <f t="shared" si="0"/>
        <v>0.56110000000000004</v>
      </c>
    </row>
    <row r="22" spans="1:20" x14ac:dyDescent="0.3">
      <c r="P22" t="s">
        <v>50</v>
      </c>
      <c r="R22" t="s">
        <v>51</v>
      </c>
    </row>
    <row r="23" spans="1:20" x14ac:dyDescent="0.3">
      <c r="C23" s="21" t="s">
        <v>53</v>
      </c>
      <c r="D23">
        <v>7.5345000000000004</v>
      </c>
      <c r="E23" t="s">
        <v>54</v>
      </c>
      <c r="J23" t="s">
        <v>42</v>
      </c>
      <c r="K23">
        <f>AVERAGE(K9,K11,K14,K17,K20)</f>
        <v>0.94789199999999985</v>
      </c>
      <c r="L23" s="65">
        <f>AVERAGE(L9,L11,L14,L17,L20)</f>
        <v>1.0274519999999998</v>
      </c>
      <c r="M23" s="28">
        <f>AVERAGE(M9,M11,M14)</f>
        <v>0.56121999999999994</v>
      </c>
      <c r="O23" s="28" t="e">
        <f>AVERAGE(O9,O11,O14,O17,O20)</f>
        <v>#DIV/0!</v>
      </c>
      <c r="P23">
        <v>9.9500000000000005E-2</v>
      </c>
      <c r="Q23" t="s">
        <v>52</v>
      </c>
      <c r="R23">
        <v>406</v>
      </c>
      <c r="S23" t="s">
        <v>55</v>
      </c>
      <c r="T23">
        <f>R23/1000</f>
        <v>0.40600000000000003</v>
      </c>
    </row>
    <row r="24" spans="1:20" x14ac:dyDescent="0.3">
      <c r="J24" t="s">
        <v>43</v>
      </c>
      <c r="K24">
        <f>AVERAGE(K13,K16,K19)</f>
        <v>1.0432066666666666</v>
      </c>
      <c r="L24" s="65">
        <f>AVERAGE(L13,L16,L19)</f>
        <v>1.1645399999999999</v>
      </c>
      <c r="M24" s="51">
        <f>AVERAGE(M13,M16)</f>
        <v>0.55400999999999989</v>
      </c>
      <c r="O24" s="28" t="e">
        <f>AVERAGE(O13,O16,O19)</f>
        <v>#DIV/0!</v>
      </c>
      <c r="P24">
        <v>9.9500000000000005E-2</v>
      </c>
      <c r="Q24" t="s">
        <v>52</v>
      </c>
      <c r="R24">
        <v>512</v>
      </c>
      <c r="S24" t="s">
        <v>55</v>
      </c>
      <c r="T24">
        <f t="shared" ref="T24:T28" si="8">R24/1000</f>
        <v>0.51200000000000001</v>
      </c>
    </row>
    <row r="25" spans="1:20" x14ac:dyDescent="0.3">
      <c r="J25" t="s">
        <v>20</v>
      </c>
      <c r="K25">
        <f>AVERAGE(K8,K10,K12,K15,K18)</f>
        <v>1.398204</v>
      </c>
      <c r="L25" s="65">
        <f>AVERAGE(L8,L10,L12,L15,L18)</f>
        <v>1.4755639999999999</v>
      </c>
      <c r="M25" s="28">
        <f>AVERAGE(M8,M10,M12,M15)</f>
        <v>0.98635499999999987</v>
      </c>
      <c r="O25" s="28" t="e">
        <f>AVERAGE(O8,O10,O12,O15,O18)</f>
        <v>#DIV/0!</v>
      </c>
      <c r="P25">
        <v>9.9500000000000005E-2</v>
      </c>
      <c r="Q25" t="s">
        <v>52</v>
      </c>
      <c r="R25">
        <v>512</v>
      </c>
      <c r="S25" t="s">
        <v>55</v>
      </c>
      <c r="T25">
        <f t="shared" si="8"/>
        <v>0.51200000000000001</v>
      </c>
    </row>
    <row r="26" spans="1:20" x14ac:dyDescent="0.3">
      <c r="J26" t="s">
        <v>18</v>
      </c>
      <c r="K26">
        <f>AVERAGE(K6,K7)</f>
        <v>0.65139999999999998</v>
      </c>
      <c r="L26" s="65">
        <f>AVERAGE(L6,L7)</f>
        <v>0.71110000000000007</v>
      </c>
      <c r="M26" s="52">
        <f>AVERAGE(M6,M7)</f>
        <v>0.59526000000000001</v>
      </c>
      <c r="O26" s="28" t="e">
        <f>AVERAGE(O6,O7)</f>
        <v>#DIV/0!</v>
      </c>
      <c r="R26">
        <v>56.14</v>
      </c>
      <c r="S26" t="s">
        <v>55</v>
      </c>
      <c r="T26">
        <f t="shared" si="8"/>
        <v>5.6140000000000002E-2</v>
      </c>
    </row>
    <row r="27" spans="1:20" ht="15" thickBot="1" x14ac:dyDescent="0.35">
      <c r="J27" t="s">
        <v>44</v>
      </c>
      <c r="K27">
        <f>AVERAGE(K4,K21)</f>
        <v>0.56400000000000006</v>
      </c>
      <c r="L27" s="65">
        <f>AVERAGE(L4,L21)</f>
        <v>0.63834999999999997</v>
      </c>
      <c r="M27" s="28">
        <f>AVERAGE(M4,M21)</f>
        <v>0.56110000000000004</v>
      </c>
      <c r="O27" s="28" t="e">
        <f>AVERAGE(O4,O21)</f>
        <v>#DIV/0!</v>
      </c>
      <c r="P27">
        <v>5.3100000000000001E-2</v>
      </c>
      <c r="Q27" t="s">
        <v>52</v>
      </c>
    </row>
    <row r="28" spans="1:20" ht="15" thickBot="1" x14ac:dyDescent="0.35">
      <c r="J28" s="31" t="s">
        <v>56</v>
      </c>
      <c r="K28" t="s">
        <v>67</v>
      </c>
      <c r="M28" s="53"/>
      <c r="R28">
        <v>21.24</v>
      </c>
      <c r="S28" t="s">
        <v>55</v>
      </c>
      <c r="T28">
        <f t="shared" si="8"/>
        <v>2.1239999999999998E-2</v>
      </c>
    </row>
    <row r="30" spans="1:20" x14ac:dyDescent="0.3">
      <c r="C30" t="s">
        <v>45</v>
      </c>
    </row>
    <row r="31" spans="1:20" x14ac:dyDescent="0.3">
      <c r="C31" t="s">
        <v>46</v>
      </c>
    </row>
    <row r="32" spans="1:20" x14ac:dyDescent="0.3">
      <c r="C32" t="s">
        <v>81</v>
      </c>
    </row>
    <row r="33" spans="3:9" hidden="1" x14ac:dyDescent="0.3">
      <c r="C33" t="s">
        <v>47</v>
      </c>
    </row>
    <row r="34" spans="3:9" x14ac:dyDescent="0.3">
      <c r="C34" t="s">
        <v>82</v>
      </c>
    </row>
    <row r="35" spans="3:9" x14ac:dyDescent="0.3">
      <c r="C35" t="s">
        <v>83</v>
      </c>
    </row>
    <row r="36" spans="3:9" x14ac:dyDescent="0.3">
      <c r="C36" t="s">
        <v>84</v>
      </c>
    </row>
    <row r="37" spans="3:9" hidden="1" x14ac:dyDescent="0.3">
      <c r="C37" t="s">
        <v>48</v>
      </c>
    </row>
    <row r="38" spans="3:9" hidden="1" x14ac:dyDescent="0.3">
      <c r="C38" t="s">
        <v>49</v>
      </c>
    </row>
    <row r="39" spans="3:9" x14ac:dyDescent="0.3">
      <c r="C39" t="s">
        <v>85</v>
      </c>
    </row>
    <row r="41" spans="3:9" ht="15" thickBot="1" x14ac:dyDescent="0.35"/>
    <row r="42" spans="3:9" ht="58.2" thickBot="1" x14ac:dyDescent="0.35">
      <c r="C42" s="19" t="s">
        <v>24</v>
      </c>
      <c r="D42" s="19" t="s">
        <v>25</v>
      </c>
      <c r="E42" s="19" t="s">
        <v>26</v>
      </c>
      <c r="F42" s="19" t="s">
        <v>37</v>
      </c>
      <c r="G42" s="19" t="s">
        <v>27</v>
      </c>
      <c r="H42" s="19" t="s">
        <v>28</v>
      </c>
      <c r="I42" s="19" t="s">
        <v>29</v>
      </c>
    </row>
    <row r="43" spans="3:9" ht="15" thickBot="1" x14ac:dyDescent="0.35">
      <c r="C43" s="10" t="s">
        <v>11</v>
      </c>
      <c r="D43" s="10" t="s">
        <v>12</v>
      </c>
      <c r="E43" s="16" t="s">
        <v>34</v>
      </c>
      <c r="F43" s="10" t="s">
        <v>35</v>
      </c>
      <c r="G43" s="16" t="s">
        <v>36</v>
      </c>
      <c r="H43" s="10" t="s">
        <v>13</v>
      </c>
      <c r="I43" s="10" t="s">
        <v>14</v>
      </c>
    </row>
    <row r="44" spans="3:9" ht="15" thickBot="1" x14ac:dyDescent="0.35">
      <c r="C44" s="10" t="s">
        <v>30</v>
      </c>
      <c r="D44" s="10" t="s">
        <v>19</v>
      </c>
      <c r="E44" s="10">
        <v>0.253</v>
      </c>
      <c r="F44" s="10">
        <v>3.9289999999999998</v>
      </c>
      <c r="G44" s="9">
        <f>E44+F44</f>
        <v>4.1819999999999995</v>
      </c>
      <c r="H44" s="15">
        <v>0</v>
      </c>
      <c r="I44" s="15">
        <f>G44+H44</f>
        <v>4.1819999999999995</v>
      </c>
    </row>
    <row r="45" spans="3:9" ht="15" thickBot="1" x14ac:dyDescent="0.35">
      <c r="C45" s="10" t="s">
        <v>16</v>
      </c>
      <c r="D45" s="10" t="s">
        <v>17</v>
      </c>
      <c r="E45" s="10">
        <v>0.627</v>
      </c>
      <c r="F45" s="10">
        <v>3.4340000000000002</v>
      </c>
      <c r="G45" s="9">
        <f>E45+F45</f>
        <v>4.0609999999999999</v>
      </c>
      <c r="H45" s="15">
        <v>0.16</v>
      </c>
      <c r="I45" s="15">
        <f t="shared" ref="I45:I61" si="9">G45+H45</f>
        <v>4.2210000000000001</v>
      </c>
    </row>
    <row r="46" spans="3:9" ht="15" thickBot="1" x14ac:dyDescent="0.35">
      <c r="C46" s="10" t="s">
        <v>18</v>
      </c>
      <c r="D46" s="10" t="s">
        <v>19</v>
      </c>
      <c r="E46" s="10">
        <v>0.223</v>
      </c>
      <c r="F46" s="10">
        <v>3.8450000000000002</v>
      </c>
      <c r="G46" s="9">
        <f t="shared" ref="G46" si="10">E46+F46</f>
        <v>4.0680000000000005</v>
      </c>
      <c r="H46" s="15">
        <v>0.42299999999999999</v>
      </c>
      <c r="I46" s="15">
        <f t="shared" si="9"/>
        <v>4.4910000000000005</v>
      </c>
    </row>
    <row r="47" spans="3:9" ht="15" thickBot="1" x14ac:dyDescent="0.35">
      <c r="C47" s="9" t="s">
        <v>18</v>
      </c>
      <c r="D47" s="9" t="s">
        <v>19</v>
      </c>
      <c r="E47" s="9">
        <v>0.20699999999999999</v>
      </c>
      <c r="F47" s="10">
        <v>3.8450000000000002</v>
      </c>
      <c r="G47" s="9">
        <f>E47+F47</f>
        <v>4.0520000000000005</v>
      </c>
      <c r="H47" s="15">
        <v>0.42299999999999999</v>
      </c>
      <c r="I47" s="15">
        <f t="shared" si="9"/>
        <v>4.4750000000000005</v>
      </c>
    </row>
    <row r="48" spans="3:9" ht="15" thickBot="1" x14ac:dyDescent="0.35">
      <c r="C48" s="13" t="s">
        <v>33</v>
      </c>
      <c r="D48" s="9" t="s">
        <v>19</v>
      </c>
      <c r="E48" s="9">
        <v>0.308</v>
      </c>
      <c r="F48" s="10">
        <v>4.1900000000000004</v>
      </c>
      <c r="G48" s="9">
        <f t="shared" ref="G48:G57" si="11">E48+F48</f>
        <v>4.4980000000000002</v>
      </c>
      <c r="H48" s="23">
        <v>3.06</v>
      </c>
      <c r="I48" s="15">
        <f t="shared" si="9"/>
        <v>7.5579999999999998</v>
      </c>
    </row>
    <row r="49" spans="3:9" ht="15" thickBot="1" x14ac:dyDescent="0.35">
      <c r="C49" s="14" t="s">
        <v>22</v>
      </c>
      <c r="D49" s="9" t="s">
        <v>19</v>
      </c>
      <c r="E49" s="9">
        <v>0.309</v>
      </c>
      <c r="F49" s="10">
        <v>4.758</v>
      </c>
      <c r="G49" s="9">
        <f t="shared" si="11"/>
        <v>5.0670000000000002</v>
      </c>
      <c r="H49" s="23">
        <v>2.66</v>
      </c>
      <c r="I49" s="15">
        <f t="shared" si="9"/>
        <v>7.7270000000000003</v>
      </c>
    </row>
    <row r="50" spans="3:9" ht="15" thickBot="1" x14ac:dyDescent="0.35">
      <c r="C50" s="11" t="s">
        <v>20</v>
      </c>
      <c r="D50" s="9" t="s">
        <v>19</v>
      </c>
      <c r="E50" s="9">
        <v>0.54</v>
      </c>
      <c r="F50" s="10">
        <v>4.1900000000000004</v>
      </c>
      <c r="G50" s="9">
        <f t="shared" si="11"/>
        <v>4.7300000000000004</v>
      </c>
      <c r="H50" s="23">
        <v>3.06</v>
      </c>
      <c r="I50" s="15">
        <f t="shared" si="9"/>
        <v>7.7900000000000009</v>
      </c>
    </row>
    <row r="51" spans="3:9" ht="15" thickBot="1" x14ac:dyDescent="0.35">
      <c r="C51" s="14" t="s">
        <v>22</v>
      </c>
      <c r="D51" s="9" t="s">
        <v>19</v>
      </c>
      <c r="E51" s="9">
        <v>0.29799999999999999</v>
      </c>
      <c r="F51" s="10">
        <v>4.758</v>
      </c>
      <c r="G51" s="9">
        <f t="shared" si="11"/>
        <v>5.056</v>
      </c>
      <c r="H51" s="23">
        <v>2.66</v>
      </c>
      <c r="I51" s="15">
        <f t="shared" si="9"/>
        <v>7.7160000000000002</v>
      </c>
    </row>
    <row r="52" spans="3:9" ht="15" thickBot="1" x14ac:dyDescent="0.35">
      <c r="C52" s="9" t="s">
        <v>20</v>
      </c>
      <c r="D52" s="9" t="s">
        <v>19</v>
      </c>
      <c r="E52" s="9">
        <v>0.23</v>
      </c>
      <c r="F52" s="10">
        <v>4.1900000000000004</v>
      </c>
      <c r="G52" s="9">
        <f t="shared" si="11"/>
        <v>4.4200000000000008</v>
      </c>
      <c r="H52" s="23">
        <v>3.06</v>
      </c>
      <c r="I52" s="15">
        <f t="shared" si="9"/>
        <v>7.48</v>
      </c>
    </row>
    <row r="53" spans="3:9" ht="15" thickBot="1" x14ac:dyDescent="0.35">
      <c r="C53" s="9" t="s">
        <v>31</v>
      </c>
      <c r="D53" s="9" t="s">
        <v>19</v>
      </c>
      <c r="E53" s="9">
        <v>0.61</v>
      </c>
      <c r="F53" s="10">
        <v>4.58</v>
      </c>
      <c r="G53" s="9">
        <f t="shared" si="11"/>
        <v>5.19</v>
      </c>
      <c r="H53" s="23">
        <v>3.06</v>
      </c>
      <c r="I53" s="15">
        <f t="shared" si="9"/>
        <v>8.25</v>
      </c>
    </row>
    <row r="54" spans="3:9" ht="15" thickBot="1" x14ac:dyDescent="0.35">
      <c r="C54" s="9" t="s">
        <v>22</v>
      </c>
      <c r="D54" s="9" t="s">
        <v>19</v>
      </c>
      <c r="E54" s="9">
        <v>0.215</v>
      </c>
      <c r="F54" s="10">
        <v>4.758</v>
      </c>
      <c r="G54" s="9">
        <f t="shared" si="11"/>
        <v>4.9729999999999999</v>
      </c>
      <c r="H54" s="23">
        <v>2.66</v>
      </c>
      <c r="I54" s="15">
        <f t="shared" si="9"/>
        <v>7.633</v>
      </c>
    </row>
    <row r="55" spans="3:9" ht="15" thickBot="1" x14ac:dyDescent="0.35">
      <c r="C55" s="10" t="s">
        <v>20</v>
      </c>
      <c r="D55" s="9" t="s">
        <v>19</v>
      </c>
      <c r="E55" s="10">
        <v>0.31</v>
      </c>
      <c r="F55" s="10">
        <v>4.1900000000000004</v>
      </c>
      <c r="G55" s="9">
        <f t="shared" si="11"/>
        <v>4.5</v>
      </c>
      <c r="H55" s="23">
        <v>3.06</v>
      </c>
      <c r="I55" s="9">
        <f t="shared" si="9"/>
        <v>7.5600000000000005</v>
      </c>
    </row>
    <row r="56" spans="3:9" ht="15" thickBot="1" x14ac:dyDescent="0.35">
      <c r="C56" s="10" t="s">
        <v>31</v>
      </c>
      <c r="D56" s="10" t="s">
        <v>19</v>
      </c>
      <c r="E56" s="26">
        <v>0.98</v>
      </c>
      <c r="F56" s="10">
        <v>4.58</v>
      </c>
      <c r="G56" s="9">
        <f t="shared" si="11"/>
        <v>5.5600000000000005</v>
      </c>
      <c r="H56" s="23">
        <v>3.06</v>
      </c>
      <c r="I56" s="9">
        <f t="shared" si="9"/>
        <v>8.620000000000001</v>
      </c>
    </row>
    <row r="57" spans="3:9" ht="15" thickBot="1" x14ac:dyDescent="0.35">
      <c r="C57" s="10" t="s">
        <v>22</v>
      </c>
      <c r="D57" s="10" t="s">
        <v>19</v>
      </c>
      <c r="E57" s="10">
        <v>0.28000000000000003</v>
      </c>
      <c r="F57" s="10">
        <v>4.758</v>
      </c>
      <c r="G57" s="9">
        <f t="shared" si="11"/>
        <v>5.0380000000000003</v>
      </c>
      <c r="H57" s="23">
        <v>2.66</v>
      </c>
      <c r="I57" s="9">
        <f t="shared" si="9"/>
        <v>7.6980000000000004</v>
      </c>
    </row>
    <row r="58" spans="3:9" ht="15" thickBot="1" x14ac:dyDescent="0.35">
      <c r="C58" s="9" t="s">
        <v>20</v>
      </c>
      <c r="D58" s="9" t="s">
        <v>19</v>
      </c>
      <c r="E58" s="25">
        <v>0.89</v>
      </c>
      <c r="F58" s="10">
        <v>4.1900000000000004</v>
      </c>
      <c r="G58" s="9">
        <v>4.5</v>
      </c>
      <c r="H58" s="23">
        <v>3.06</v>
      </c>
      <c r="I58" s="9">
        <f t="shared" si="9"/>
        <v>7.5600000000000005</v>
      </c>
    </row>
    <row r="59" spans="3:9" ht="15" thickBot="1" x14ac:dyDescent="0.35">
      <c r="C59" s="9" t="s">
        <v>31</v>
      </c>
      <c r="D59" s="9" t="s">
        <v>19</v>
      </c>
      <c r="E59" s="25">
        <v>0.98</v>
      </c>
      <c r="F59" s="10">
        <v>4.58</v>
      </c>
      <c r="G59" s="9">
        <v>5.5600000000000005</v>
      </c>
      <c r="H59" s="23">
        <v>3.06</v>
      </c>
      <c r="I59" s="9">
        <f t="shared" si="9"/>
        <v>8.620000000000001</v>
      </c>
    </row>
    <row r="60" spans="3:9" ht="15" thickBot="1" x14ac:dyDescent="0.35">
      <c r="C60" s="9" t="s">
        <v>22</v>
      </c>
      <c r="D60" s="9" t="s">
        <v>19</v>
      </c>
      <c r="E60" s="25">
        <v>1.08</v>
      </c>
      <c r="F60" s="10">
        <v>4.758</v>
      </c>
      <c r="G60" s="9">
        <v>5.0380000000000003</v>
      </c>
      <c r="H60" s="23">
        <v>2.66</v>
      </c>
      <c r="I60" s="9">
        <f t="shared" si="9"/>
        <v>7.6980000000000004</v>
      </c>
    </row>
    <row r="61" spans="3:9" ht="15" thickBot="1" x14ac:dyDescent="0.35">
      <c r="C61" s="11" t="s">
        <v>30</v>
      </c>
      <c r="D61" s="10" t="s">
        <v>19</v>
      </c>
      <c r="E61" s="25">
        <v>0.74</v>
      </c>
      <c r="F61" s="10">
        <v>3.9289999999999998</v>
      </c>
      <c r="G61" s="9">
        <f t="shared" ref="G61" si="12">E61+F61</f>
        <v>4.6689999999999996</v>
      </c>
      <c r="H61" s="27">
        <v>0</v>
      </c>
      <c r="I61" s="9">
        <f t="shared" si="9"/>
        <v>4.6689999999999996</v>
      </c>
    </row>
    <row r="62" spans="3:9" x14ac:dyDescent="0.3">
      <c r="C62">
        <v>10.679</v>
      </c>
    </row>
    <row r="63" spans="3:9" x14ac:dyDescent="0.3">
      <c r="C63">
        <v>7.335</v>
      </c>
    </row>
  </sheetData>
  <autoFilter ref="A3:N28" xr:uid="{43D64460-F1F2-4F13-B33D-058BA889140B}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11BD7-F4D0-4564-815C-C03D9AB7C2FC}">
  <dimension ref="A1:G52"/>
  <sheetViews>
    <sheetView workbookViewId="0">
      <selection activeCell="L12" sqref="L12"/>
    </sheetView>
  </sheetViews>
  <sheetFormatPr defaultRowHeight="14.4" x14ac:dyDescent="0.3"/>
  <cols>
    <col min="1" max="1" width="10" customWidth="1"/>
    <col min="2" max="2" width="51" customWidth="1"/>
    <col min="3" max="5" width="17.109375" bestFit="1" customWidth="1"/>
    <col min="6" max="6" width="14.6640625" customWidth="1"/>
    <col min="7" max="7" width="18" customWidth="1"/>
  </cols>
  <sheetData>
    <row r="1" spans="1:7" s="1" customFormat="1" ht="26.25" customHeight="1" x14ac:dyDescent="0.25">
      <c r="A1" s="70"/>
      <c r="B1" s="73" t="s">
        <v>0</v>
      </c>
      <c r="C1" s="74"/>
      <c r="D1" s="74"/>
      <c r="E1" s="74"/>
      <c r="F1" s="74"/>
    </row>
    <row r="2" spans="1:7" s="1" customFormat="1" ht="13.8" x14ac:dyDescent="0.25">
      <c r="A2" s="70"/>
      <c r="B2" s="73" t="s">
        <v>70</v>
      </c>
      <c r="C2" s="74"/>
      <c r="D2" s="74"/>
      <c r="E2" s="74"/>
      <c r="F2" s="74"/>
    </row>
    <row r="3" spans="1:7" s="1" customFormat="1" ht="13.8" x14ac:dyDescent="0.25">
      <c r="A3" s="2"/>
      <c r="B3" s="3"/>
      <c r="C3" s="3"/>
      <c r="D3" s="3"/>
      <c r="E3" s="3"/>
      <c r="F3" s="3"/>
    </row>
    <row r="4" spans="1:7" ht="22.5" customHeight="1" x14ac:dyDescent="0.3">
      <c r="A4" s="71" t="s">
        <v>98</v>
      </c>
      <c r="B4" s="72"/>
      <c r="C4" s="8" t="s">
        <v>99</v>
      </c>
      <c r="D4" s="8" t="s">
        <v>100</v>
      </c>
      <c r="E4" s="8" t="s">
        <v>101</v>
      </c>
      <c r="F4" s="8" t="s">
        <v>102</v>
      </c>
      <c r="G4" s="8" t="s">
        <v>103</v>
      </c>
    </row>
    <row r="5" spans="1:7" ht="6.75" customHeight="1" x14ac:dyDescent="0.3"/>
    <row r="6" spans="1:7" ht="22.5" customHeight="1" x14ac:dyDescent="0.3">
      <c r="A6" s="22" t="s">
        <v>1</v>
      </c>
      <c r="B6" s="22"/>
      <c r="C6" s="29"/>
      <c r="D6" s="22"/>
      <c r="E6" s="22"/>
      <c r="F6" s="29"/>
      <c r="G6" s="29"/>
    </row>
    <row r="7" spans="1:7" ht="6.75" customHeight="1" x14ac:dyDescent="0.3">
      <c r="C7" s="30"/>
      <c r="F7" s="30"/>
      <c r="G7" s="30"/>
    </row>
    <row r="8" spans="1:7" ht="16.5" customHeight="1" x14ac:dyDescent="0.3">
      <c r="A8" s="6" t="s">
        <v>2</v>
      </c>
      <c r="B8" s="7" t="s">
        <v>61</v>
      </c>
      <c r="C8" s="54">
        <v>0.55500000000000005</v>
      </c>
      <c r="D8" s="54">
        <v>0.56710000000000005</v>
      </c>
      <c r="E8" s="54">
        <v>0.5927</v>
      </c>
      <c r="F8" s="54">
        <v>0.56610000000000005</v>
      </c>
      <c r="G8" s="54">
        <v>0.5746</v>
      </c>
    </row>
    <row r="9" spans="1:7" ht="7.5" hidden="1" customHeight="1" x14ac:dyDescent="0.3">
      <c r="C9" s="55"/>
      <c r="D9" s="55"/>
      <c r="E9" s="55"/>
      <c r="F9" s="55"/>
      <c r="G9" s="55"/>
    </row>
    <row r="10" spans="1:7" ht="22.5" hidden="1" customHeight="1" x14ac:dyDescent="0.3">
      <c r="A10" s="22" t="s">
        <v>3</v>
      </c>
      <c r="B10" s="22"/>
      <c r="C10" s="56"/>
      <c r="D10" s="56"/>
      <c r="E10" s="56"/>
      <c r="F10" s="56"/>
      <c r="G10" s="56"/>
    </row>
    <row r="11" spans="1:7" ht="18" customHeight="1" x14ac:dyDescent="0.3">
      <c r="A11" s="22" t="s">
        <v>3</v>
      </c>
      <c r="B11" s="22"/>
      <c r="C11" s="57"/>
      <c r="D11" s="57"/>
      <c r="E11" s="57"/>
      <c r="F11" s="57"/>
      <c r="G11" s="57"/>
    </row>
    <row r="12" spans="1:7" ht="18.75" customHeight="1" x14ac:dyDescent="0.3">
      <c r="A12" s="6" t="s">
        <v>2</v>
      </c>
      <c r="B12" s="7" t="s">
        <v>62</v>
      </c>
      <c r="C12" s="58" t="s">
        <v>104</v>
      </c>
      <c r="D12" s="58" t="s">
        <v>104</v>
      </c>
      <c r="E12" s="58" t="s">
        <v>104</v>
      </c>
      <c r="F12" s="58" t="s">
        <v>104</v>
      </c>
      <c r="G12" s="58" t="s">
        <v>104</v>
      </c>
    </row>
    <row r="13" spans="1:7" ht="0.75" customHeight="1" x14ac:dyDescent="0.3">
      <c r="A13" s="4"/>
      <c r="B13" s="5"/>
      <c r="C13" s="36"/>
      <c r="D13" s="36"/>
      <c r="E13" s="36"/>
      <c r="F13" s="36"/>
      <c r="G13" s="36"/>
    </row>
    <row r="14" spans="1:7" ht="21" customHeight="1" x14ac:dyDescent="0.3">
      <c r="A14" s="22" t="s">
        <v>76</v>
      </c>
      <c r="B14" s="22"/>
      <c r="C14" s="56"/>
      <c r="D14" s="56"/>
      <c r="E14" s="56"/>
      <c r="F14" s="56"/>
      <c r="G14" s="56"/>
    </row>
    <row r="15" spans="1:7" ht="6.75" hidden="1" customHeight="1" x14ac:dyDescent="0.3">
      <c r="C15" s="55"/>
      <c r="D15" s="55"/>
      <c r="E15" s="55"/>
      <c r="F15" s="55"/>
      <c r="G15" s="55"/>
    </row>
    <row r="16" spans="1:7" ht="18.75" customHeight="1" x14ac:dyDescent="0.3">
      <c r="A16" s="6" t="s">
        <v>2</v>
      </c>
      <c r="B16" s="7" t="s">
        <v>63</v>
      </c>
      <c r="C16" s="54">
        <v>0.61170000000000002</v>
      </c>
      <c r="D16" s="54">
        <v>0.62380000000000002</v>
      </c>
      <c r="E16" s="54">
        <v>0.64939999999999998</v>
      </c>
      <c r="F16" s="54">
        <v>0.62280000000000002</v>
      </c>
      <c r="G16" s="54">
        <v>0.63129999999999997</v>
      </c>
    </row>
    <row r="17" spans="1:7" ht="7.5" hidden="1" customHeight="1" x14ac:dyDescent="0.3">
      <c r="C17" s="55"/>
      <c r="D17" s="55"/>
      <c r="E17" s="55"/>
      <c r="F17" s="55"/>
      <c r="G17" s="55"/>
    </row>
    <row r="18" spans="1:7" ht="22.5" customHeight="1" x14ac:dyDescent="0.3">
      <c r="A18" s="22" t="s">
        <v>75</v>
      </c>
      <c r="B18" s="22"/>
      <c r="C18" s="56"/>
      <c r="D18" s="56"/>
      <c r="E18" s="56"/>
      <c r="F18" s="56"/>
      <c r="G18" s="56"/>
    </row>
    <row r="19" spans="1:7" ht="6.75" hidden="1" customHeight="1" x14ac:dyDescent="0.3">
      <c r="C19" s="55"/>
      <c r="D19" s="55"/>
      <c r="E19" s="55"/>
      <c r="F19" s="55"/>
      <c r="G19" s="55"/>
    </row>
    <row r="20" spans="1:7" ht="15" customHeight="1" x14ac:dyDescent="0.3">
      <c r="A20" s="6" t="s">
        <v>2</v>
      </c>
      <c r="B20" s="7" t="s">
        <v>64</v>
      </c>
      <c r="C20" s="54">
        <v>1.0468999999999999</v>
      </c>
      <c r="D20" s="54">
        <v>1.0569</v>
      </c>
      <c r="E20" s="54">
        <v>1.0905</v>
      </c>
      <c r="F20" s="54">
        <v>1.08</v>
      </c>
      <c r="G20" s="54">
        <v>1.0759000000000001</v>
      </c>
    </row>
    <row r="21" spans="1:7" ht="18.75" customHeight="1" x14ac:dyDescent="0.3">
      <c r="A21" s="45" t="s">
        <v>4</v>
      </c>
      <c r="B21" s="44" t="s">
        <v>65</v>
      </c>
      <c r="C21" s="59">
        <v>0.96840000000000004</v>
      </c>
      <c r="D21" s="59">
        <v>0.98050000000000004</v>
      </c>
      <c r="E21" s="59">
        <v>1.0061</v>
      </c>
      <c r="F21" s="59">
        <v>0.97950000000000004</v>
      </c>
      <c r="G21" s="59">
        <v>0.98799999999999999</v>
      </c>
    </row>
    <row r="22" spans="1:7" ht="22.5" customHeight="1" x14ac:dyDescent="0.3">
      <c r="A22" s="22" t="s">
        <v>83</v>
      </c>
      <c r="B22" s="22"/>
      <c r="C22" s="56"/>
      <c r="D22" s="56"/>
      <c r="E22" s="56"/>
      <c r="F22" s="56"/>
      <c r="G22" s="56"/>
    </row>
    <row r="23" spans="1:7" ht="2.25" customHeight="1" x14ac:dyDescent="0.3">
      <c r="C23" s="55"/>
      <c r="D23" s="55"/>
      <c r="E23" s="55"/>
      <c r="F23" s="55"/>
      <c r="G23" s="55"/>
    </row>
    <row r="24" spans="1:7" ht="18.75" customHeight="1" x14ac:dyDescent="0.3">
      <c r="A24" s="6" t="s">
        <v>2</v>
      </c>
      <c r="B24" s="7" t="s">
        <v>64</v>
      </c>
      <c r="C24" s="58">
        <v>1.0461100000000001</v>
      </c>
      <c r="D24" s="58">
        <v>1.0560099999999999</v>
      </c>
      <c r="E24" s="58">
        <v>1.08971</v>
      </c>
      <c r="F24" s="58">
        <v>1.07921</v>
      </c>
      <c r="G24" s="58">
        <v>1.07511</v>
      </c>
    </row>
    <row r="25" spans="1:7" ht="19.5" customHeight="1" x14ac:dyDescent="0.3">
      <c r="A25" s="6" t="s">
        <v>4</v>
      </c>
      <c r="B25" s="7" t="s">
        <v>65</v>
      </c>
      <c r="C25" s="58">
        <v>0.96762999999999999</v>
      </c>
      <c r="D25" s="58">
        <v>0.97963</v>
      </c>
      <c r="E25" s="58">
        <v>1.00543</v>
      </c>
      <c r="F25" s="58">
        <v>0.97872999999999999</v>
      </c>
      <c r="G25" s="58">
        <v>0.98723000000000005</v>
      </c>
    </row>
    <row r="26" spans="1:7" ht="16.5" customHeight="1" x14ac:dyDescent="0.3">
      <c r="A26" s="45" t="s">
        <v>5</v>
      </c>
      <c r="B26" s="44" t="s">
        <v>78</v>
      </c>
      <c r="C26" s="58">
        <v>1.16031</v>
      </c>
      <c r="D26" s="58">
        <v>1.1713100000000001</v>
      </c>
      <c r="E26" s="58">
        <v>1.20831</v>
      </c>
      <c r="F26" s="58">
        <v>1.1968099999999999</v>
      </c>
      <c r="G26" s="58">
        <v>1.19231</v>
      </c>
    </row>
    <row r="27" spans="1:7" ht="22.5" customHeight="1" x14ac:dyDescent="0.3">
      <c r="A27" s="22" t="s">
        <v>84</v>
      </c>
      <c r="B27" s="22"/>
      <c r="C27" s="56"/>
      <c r="D27" s="56"/>
      <c r="E27" s="56"/>
      <c r="F27" s="56"/>
      <c r="G27" s="56"/>
    </row>
    <row r="28" spans="1:7" ht="0.75" customHeight="1" x14ac:dyDescent="0.3">
      <c r="C28" s="55"/>
      <c r="D28" s="55"/>
      <c r="E28" s="55"/>
      <c r="F28" s="55"/>
      <c r="G28" s="55"/>
    </row>
    <row r="29" spans="1:7" ht="18.75" customHeight="1" x14ac:dyDescent="0.3">
      <c r="A29" s="6" t="s">
        <v>2</v>
      </c>
      <c r="B29" s="7" t="s">
        <v>64</v>
      </c>
      <c r="C29" s="58">
        <v>1.1101099999999999</v>
      </c>
      <c r="D29" s="58">
        <v>1.12001</v>
      </c>
      <c r="E29" s="58">
        <v>1.15371</v>
      </c>
      <c r="F29" s="58">
        <v>1.1432100000000001</v>
      </c>
      <c r="G29" s="58">
        <v>1.1391100000000001</v>
      </c>
    </row>
    <row r="30" spans="1:7" ht="18.75" customHeight="1" x14ac:dyDescent="0.3">
      <c r="A30" s="6" t="s">
        <v>4</v>
      </c>
      <c r="B30" s="7" t="s">
        <v>65</v>
      </c>
      <c r="C30" s="58">
        <v>1.03163</v>
      </c>
      <c r="D30" s="58">
        <v>1.0436300000000001</v>
      </c>
      <c r="E30" s="58">
        <v>1.0694300000000001</v>
      </c>
      <c r="F30" s="58">
        <v>1.0427299999999999</v>
      </c>
      <c r="G30" s="58">
        <v>1.0512300000000001</v>
      </c>
    </row>
    <row r="31" spans="1:7" ht="15" customHeight="1" x14ac:dyDescent="0.3">
      <c r="A31" s="45" t="s">
        <v>5</v>
      </c>
      <c r="B31" s="44" t="s">
        <v>78</v>
      </c>
      <c r="C31" s="58">
        <v>1.16031</v>
      </c>
      <c r="D31" s="58">
        <v>1.1713100000000001</v>
      </c>
      <c r="E31" s="58">
        <v>1.20831</v>
      </c>
      <c r="F31" s="58">
        <v>1.1968099999999999</v>
      </c>
      <c r="G31" s="58">
        <v>1.19231</v>
      </c>
    </row>
    <row r="32" spans="1:7" ht="22.5" customHeight="1" x14ac:dyDescent="0.3">
      <c r="A32" s="22" t="s">
        <v>77</v>
      </c>
      <c r="B32" s="22"/>
      <c r="C32" s="56"/>
      <c r="D32" s="56"/>
      <c r="E32" s="56"/>
      <c r="F32" s="56"/>
      <c r="G32" s="56"/>
    </row>
    <row r="33" spans="1:7" ht="0.75" customHeight="1" x14ac:dyDescent="0.3">
      <c r="C33" s="55"/>
      <c r="D33" s="55"/>
      <c r="E33" s="55"/>
      <c r="F33" s="55"/>
      <c r="G33" s="55"/>
    </row>
    <row r="34" spans="1:7" ht="18.75" customHeight="1" x14ac:dyDescent="0.3">
      <c r="A34" s="6" t="s">
        <v>2</v>
      </c>
      <c r="B34" s="7" t="s">
        <v>79</v>
      </c>
      <c r="C34" s="58">
        <v>0.62050000000000005</v>
      </c>
      <c r="D34" s="58">
        <v>0.63249999999999995</v>
      </c>
      <c r="E34" s="58">
        <v>0.6583</v>
      </c>
      <c r="F34" s="58">
        <v>0.63160000000000005</v>
      </c>
      <c r="G34" s="58">
        <v>0.6401</v>
      </c>
    </row>
    <row r="35" spans="1:7" ht="18.75" customHeight="1" x14ac:dyDescent="0.3">
      <c r="A35" s="4"/>
      <c r="B35" s="5"/>
      <c r="C35" s="47"/>
      <c r="D35" s="47"/>
      <c r="E35" s="47"/>
      <c r="F35" s="47"/>
    </row>
    <row r="36" spans="1:7" ht="18.75" customHeight="1" x14ac:dyDescent="0.3">
      <c r="A36" s="4"/>
      <c r="B36" s="5"/>
      <c r="C36" s="47"/>
      <c r="D36" s="47"/>
      <c r="E36" s="47"/>
      <c r="F36" s="47"/>
    </row>
    <row r="37" spans="1:7" ht="6.75" customHeight="1" x14ac:dyDescent="0.3">
      <c r="C37" s="34"/>
      <c r="D37" s="34"/>
      <c r="E37" s="34"/>
    </row>
    <row r="38" spans="1:7" ht="22.5" hidden="1" customHeight="1" x14ac:dyDescent="0.3">
      <c r="A38" s="22" t="s">
        <v>6</v>
      </c>
      <c r="B38" s="22"/>
      <c r="C38" s="35"/>
      <c r="D38" s="35"/>
      <c r="E38" s="35"/>
      <c r="F38" s="35"/>
    </row>
    <row r="39" spans="1:7" ht="6" hidden="1" customHeight="1" x14ac:dyDescent="0.3">
      <c r="C39" s="34"/>
      <c r="D39" s="34"/>
      <c r="E39" s="34"/>
      <c r="F39" s="34"/>
    </row>
    <row r="40" spans="1:7" ht="18.75" hidden="1" customHeight="1" x14ac:dyDescent="0.3">
      <c r="A40" s="6" t="s">
        <v>2</v>
      </c>
      <c r="B40" s="7" t="s">
        <v>64</v>
      </c>
      <c r="C40" s="33"/>
      <c r="D40" s="33"/>
      <c r="E40" s="33"/>
      <c r="F40" s="33"/>
    </row>
    <row r="41" spans="1:7" ht="18.75" hidden="1" customHeight="1" x14ac:dyDescent="0.3">
      <c r="A41" s="6" t="s">
        <v>4</v>
      </c>
      <c r="B41" s="7" t="s">
        <v>66</v>
      </c>
      <c r="C41" s="33"/>
      <c r="D41" s="33"/>
      <c r="E41" s="33"/>
      <c r="F41" s="33"/>
    </row>
    <row r="42" spans="1:7" ht="18.75" hidden="1" customHeight="1" x14ac:dyDescent="0.3">
      <c r="A42" s="6" t="s">
        <v>5</v>
      </c>
      <c r="B42" s="7" t="s">
        <v>65</v>
      </c>
      <c r="C42" s="33"/>
      <c r="D42" s="33"/>
      <c r="E42" s="33"/>
      <c r="F42" s="33"/>
    </row>
    <row r="43" spans="1:7" ht="6.75" hidden="1" customHeight="1" x14ac:dyDescent="0.3">
      <c r="C43" s="34"/>
      <c r="D43" s="34"/>
      <c r="E43" s="34"/>
      <c r="F43" s="34"/>
    </row>
    <row r="44" spans="1:7" ht="22.5" hidden="1" customHeight="1" x14ac:dyDescent="0.3">
      <c r="A44" s="22" t="s">
        <v>7</v>
      </c>
      <c r="B44" s="22"/>
      <c r="C44" s="35"/>
      <c r="D44" s="35"/>
      <c r="E44" s="35"/>
      <c r="F44" s="35"/>
    </row>
    <row r="45" spans="1:7" ht="6" hidden="1" customHeight="1" x14ac:dyDescent="0.3">
      <c r="C45" s="34"/>
      <c r="D45" s="34"/>
      <c r="E45" s="34"/>
      <c r="F45" s="34"/>
    </row>
    <row r="46" spans="1:7" ht="18.75" hidden="1" customHeight="1" x14ac:dyDescent="0.3">
      <c r="A46" s="6" t="s">
        <v>2</v>
      </c>
      <c r="B46" s="7" t="s">
        <v>64</v>
      </c>
      <c r="C46" s="37"/>
      <c r="D46" s="37"/>
      <c r="E46" s="37"/>
      <c r="F46" s="37"/>
    </row>
    <row r="47" spans="1:7" ht="18.75" hidden="1" customHeight="1" x14ac:dyDescent="0.3">
      <c r="A47" s="6" t="s">
        <v>4</v>
      </c>
      <c r="B47" s="7" t="s">
        <v>66</v>
      </c>
      <c r="C47" s="37"/>
      <c r="D47" s="37"/>
      <c r="E47" s="37"/>
      <c r="F47" s="37"/>
    </row>
    <row r="48" spans="1:7" ht="18.75" hidden="1" customHeight="1" x14ac:dyDescent="0.3">
      <c r="A48" s="6" t="s">
        <v>5</v>
      </c>
      <c r="B48" s="7" t="s">
        <v>65</v>
      </c>
      <c r="C48" s="37"/>
      <c r="D48" s="37"/>
      <c r="E48" s="37"/>
      <c r="F48" s="37"/>
    </row>
    <row r="49" spans="1:6" ht="6.75" hidden="1" customHeight="1" x14ac:dyDescent="0.3">
      <c r="C49" s="34"/>
      <c r="D49" s="34"/>
      <c r="E49" s="34"/>
      <c r="F49" s="34"/>
    </row>
    <row r="50" spans="1:6" ht="22.5" hidden="1" customHeight="1" x14ac:dyDescent="0.3">
      <c r="A50" s="22" t="s">
        <v>8</v>
      </c>
      <c r="B50" s="22"/>
      <c r="C50" s="35"/>
      <c r="D50" s="35"/>
      <c r="E50" s="35"/>
      <c r="F50" s="35"/>
    </row>
    <row r="51" spans="1:6" ht="6.75" hidden="1" customHeight="1" x14ac:dyDescent="0.3">
      <c r="C51" s="34"/>
      <c r="D51" s="34"/>
      <c r="E51" s="34"/>
      <c r="F51" s="34"/>
    </row>
    <row r="52" spans="1:6" ht="18.75" hidden="1" customHeight="1" x14ac:dyDescent="0.3">
      <c r="A52" s="6" t="s">
        <v>2</v>
      </c>
      <c r="B52" s="7" t="s">
        <v>61</v>
      </c>
      <c r="C52" s="37"/>
      <c r="D52" s="37"/>
      <c r="E52" s="37"/>
      <c r="F52" s="37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73857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73857" r:id="rId3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891CD-A45C-4E3D-9430-E460EB6D0574}">
  <dimension ref="A1:F52"/>
  <sheetViews>
    <sheetView workbookViewId="0">
      <selection activeCell="F14" sqref="F14"/>
    </sheetView>
  </sheetViews>
  <sheetFormatPr defaultRowHeight="14.4" x14ac:dyDescent="0.3"/>
  <cols>
    <col min="1" max="1" width="10" customWidth="1"/>
    <col min="2" max="2" width="51" customWidth="1"/>
    <col min="3" max="5" width="17.109375" bestFit="1" customWidth="1"/>
    <col min="6" max="6" width="14.6640625" customWidth="1"/>
    <col min="7" max="7" width="18" customWidth="1"/>
  </cols>
  <sheetData>
    <row r="1" spans="1:6" s="1" customFormat="1" ht="26.25" customHeight="1" x14ac:dyDescent="0.25">
      <c r="A1" s="70"/>
      <c r="B1" s="73" t="s">
        <v>0</v>
      </c>
      <c r="C1" s="74"/>
      <c r="D1" s="74"/>
      <c r="E1" s="74"/>
      <c r="F1" s="74"/>
    </row>
    <row r="2" spans="1:6" s="1" customFormat="1" ht="13.8" x14ac:dyDescent="0.25">
      <c r="A2" s="70"/>
      <c r="B2" s="73" t="s">
        <v>70</v>
      </c>
      <c r="C2" s="74"/>
      <c r="D2" s="74"/>
      <c r="E2" s="74"/>
      <c r="F2" s="74"/>
    </row>
    <row r="3" spans="1:6" s="1" customFormat="1" ht="13.8" x14ac:dyDescent="0.25">
      <c r="A3" s="2"/>
      <c r="B3" s="3"/>
      <c r="C3" s="3"/>
      <c r="D3" s="3"/>
      <c r="E3" s="3"/>
      <c r="F3" s="3"/>
    </row>
    <row r="4" spans="1:6" ht="22.5" customHeight="1" x14ac:dyDescent="0.3">
      <c r="A4" s="71" t="s">
        <v>93</v>
      </c>
      <c r="B4" s="72"/>
      <c r="C4" s="8" t="s">
        <v>94</v>
      </c>
      <c r="D4" s="8" t="s">
        <v>95</v>
      </c>
      <c r="E4" s="8" t="s">
        <v>96</v>
      </c>
      <c r="F4" s="8" t="s">
        <v>97</v>
      </c>
    </row>
    <row r="5" spans="1:6" ht="6.75" customHeight="1" x14ac:dyDescent="0.3"/>
    <row r="6" spans="1:6" ht="22.5" customHeight="1" x14ac:dyDescent="0.3">
      <c r="A6" s="22" t="s">
        <v>1</v>
      </c>
      <c r="B6" s="22"/>
      <c r="C6" s="29"/>
      <c r="D6" s="22"/>
      <c r="E6" s="22"/>
      <c r="F6" s="29"/>
    </row>
    <row r="7" spans="1:6" ht="6.75" customHeight="1" x14ac:dyDescent="0.3">
      <c r="C7" s="30"/>
      <c r="F7" s="30"/>
    </row>
    <row r="8" spans="1:6" ht="16.5" customHeight="1" x14ac:dyDescent="0.3">
      <c r="A8" s="6" t="s">
        <v>2</v>
      </c>
      <c r="B8" s="7" t="s">
        <v>61</v>
      </c>
      <c r="C8" s="54">
        <v>0.58560000000000001</v>
      </c>
      <c r="D8" s="54">
        <v>0.56920000000000004</v>
      </c>
      <c r="E8" s="54">
        <v>0.54830000000000001</v>
      </c>
      <c r="F8" s="54">
        <v>0.55459999999999998</v>
      </c>
    </row>
    <row r="9" spans="1:6" ht="7.5" hidden="1" customHeight="1" x14ac:dyDescent="0.3">
      <c r="C9" s="55"/>
      <c r="D9" s="55"/>
      <c r="E9" s="55"/>
      <c r="F9" s="55"/>
    </row>
    <row r="10" spans="1:6" ht="22.5" hidden="1" customHeight="1" x14ac:dyDescent="0.3">
      <c r="A10" s="22" t="s">
        <v>3</v>
      </c>
      <c r="B10" s="22"/>
      <c r="C10" s="56"/>
      <c r="D10" s="56"/>
      <c r="E10" s="56"/>
      <c r="F10" s="56"/>
    </row>
    <row r="11" spans="1:6" ht="18" customHeight="1" x14ac:dyDescent="0.3">
      <c r="A11" s="22" t="s">
        <v>3</v>
      </c>
      <c r="B11" s="22"/>
      <c r="C11" s="57"/>
      <c r="D11" s="57"/>
      <c r="E11" s="57"/>
      <c r="F11" s="57"/>
    </row>
    <row r="12" spans="1:6" ht="18.75" customHeight="1" x14ac:dyDescent="0.3">
      <c r="A12" s="6" t="s">
        <v>2</v>
      </c>
      <c r="B12" s="7" t="s">
        <v>62</v>
      </c>
      <c r="C12" s="58" t="s">
        <v>104</v>
      </c>
      <c r="D12" s="58" t="s">
        <v>104</v>
      </c>
      <c r="E12" s="58" t="s">
        <v>104</v>
      </c>
      <c r="F12" s="58" t="s">
        <v>104</v>
      </c>
    </row>
    <row r="13" spans="1:6" ht="0.75" customHeight="1" x14ac:dyDescent="0.3">
      <c r="A13" s="4"/>
      <c r="B13" s="5"/>
      <c r="C13" s="36"/>
      <c r="D13" s="36"/>
      <c r="E13" s="36"/>
      <c r="F13" s="36"/>
    </row>
    <row r="14" spans="1:6" ht="21" customHeight="1" x14ac:dyDescent="0.3">
      <c r="A14" s="22" t="s">
        <v>76</v>
      </c>
      <c r="B14" s="22"/>
      <c r="C14" s="56"/>
      <c r="D14" s="56"/>
      <c r="E14" s="56"/>
      <c r="F14" s="56"/>
    </row>
    <row r="15" spans="1:6" ht="6.75" hidden="1" customHeight="1" x14ac:dyDescent="0.3">
      <c r="C15" s="55"/>
      <c r="D15" s="55"/>
      <c r="E15" s="55"/>
      <c r="F15" s="55"/>
    </row>
    <row r="16" spans="1:6" ht="18.75" customHeight="1" x14ac:dyDescent="0.3">
      <c r="A16" s="6" t="s">
        <v>2</v>
      </c>
      <c r="B16" s="7" t="s">
        <v>63</v>
      </c>
      <c r="C16" s="54">
        <v>0.64229999999999998</v>
      </c>
      <c r="D16" s="54">
        <v>0.62590000000000001</v>
      </c>
      <c r="E16" s="54">
        <v>0.60499999999999998</v>
      </c>
      <c r="F16" s="54">
        <v>0.61129999999999995</v>
      </c>
    </row>
    <row r="17" spans="1:6" ht="7.5" hidden="1" customHeight="1" x14ac:dyDescent="0.3">
      <c r="C17" s="55"/>
      <c r="D17" s="55"/>
      <c r="E17" s="55"/>
      <c r="F17" s="55"/>
    </row>
    <row r="18" spans="1:6" ht="22.5" customHeight="1" x14ac:dyDescent="0.3">
      <c r="A18" s="22" t="s">
        <v>75</v>
      </c>
      <c r="B18" s="22"/>
      <c r="C18" s="56"/>
      <c r="D18" s="56"/>
      <c r="E18" s="56"/>
      <c r="F18" s="56"/>
    </row>
    <row r="19" spans="1:6" ht="6.75" hidden="1" customHeight="1" x14ac:dyDescent="0.3">
      <c r="C19" s="55"/>
      <c r="D19" s="55"/>
      <c r="E19" s="55"/>
      <c r="F19" s="55"/>
    </row>
    <row r="20" spans="1:6" ht="15" customHeight="1" x14ac:dyDescent="0.3">
      <c r="A20" s="6" t="s">
        <v>2</v>
      </c>
      <c r="B20" s="7" t="s">
        <v>64</v>
      </c>
      <c r="C20" s="54">
        <v>1.0743</v>
      </c>
      <c r="D20" s="54">
        <v>1.0408999999999999</v>
      </c>
      <c r="E20" s="54">
        <v>1.0322</v>
      </c>
      <c r="F20" s="54">
        <v>1.0509999999999999</v>
      </c>
    </row>
    <row r="21" spans="1:6" ht="18.75" customHeight="1" x14ac:dyDescent="0.3">
      <c r="A21" s="45" t="s">
        <v>4</v>
      </c>
      <c r="B21" s="44" t="s">
        <v>65</v>
      </c>
      <c r="C21" s="59">
        <v>0.999</v>
      </c>
      <c r="D21" s="59">
        <v>0.98260000000000003</v>
      </c>
      <c r="E21" s="59">
        <v>0.9617</v>
      </c>
      <c r="F21" s="59">
        <v>0.96799999999999997</v>
      </c>
    </row>
    <row r="22" spans="1:6" ht="22.5" customHeight="1" x14ac:dyDescent="0.3">
      <c r="A22" s="22" t="s">
        <v>83</v>
      </c>
      <c r="B22" s="22"/>
      <c r="C22" s="56"/>
      <c r="D22" s="56"/>
      <c r="E22" s="56"/>
      <c r="F22" s="56"/>
    </row>
    <row r="23" spans="1:6" ht="2.25" customHeight="1" x14ac:dyDescent="0.3">
      <c r="C23" s="55"/>
      <c r="D23" s="55"/>
      <c r="E23" s="55"/>
      <c r="F23" s="55"/>
    </row>
    <row r="24" spans="1:6" ht="18.75" customHeight="1" x14ac:dyDescent="0.3">
      <c r="A24" s="6" t="s">
        <v>2</v>
      </c>
      <c r="B24" s="7" t="s">
        <v>64</v>
      </c>
      <c r="C24" s="58">
        <v>1.07341</v>
      </c>
      <c r="D24" s="58">
        <v>1.0401100000000001</v>
      </c>
      <c r="E24" s="58">
        <v>1.0314099999999999</v>
      </c>
      <c r="F24" s="58">
        <v>1.0503100000000001</v>
      </c>
    </row>
    <row r="25" spans="1:6" ht="19.5" customHeight="1" x14ac:dyDescent="0.3">
      <c r="A25" s="6" t="s">
        <v>4</v>
      </c>
      <c r="B25" s="7" t="s">
        <v>65</v>
      </c>
      <c r="C25" s="58">
        <v>0.99812999999999996</v>
      </c>
      <c r="D25" s="58">
        <v>0.98182999999999998</v>
      </c>
      <c r="E25" s="58">
        <v>0.96092999999999995</v>
      </c>
      <c r="F25" s="58">
        <v>0.96733000000000002</v>
      </c>
    </row>
    <row r="26" spans="1:6" ht="16.5" customHeight="1" x14ac:dyDescent="0.3">
      <c r="A26" s="45" t="s">
        <v>5</v>
      </c>
      <c r="B26" s="44" t="s">
        <v>78</v>
      </c>
      <c r="C26" s="58">
        <v>1.19051</v>
      </c>
      <c r="D26" s="58">
        <v>1.15381</v>
      </c>
      <c r="E26" s="58">
        <v>1.1442099999999999</v>
      </c>
      <c r="F26" s="58">
        <v>1.1650100000000001</v>
      </c>
    </row>
    <row r="27" spans="1:6" ht="22.5" customHeight="1" x14ac:dyDescent="0.3">
      <c r="A27" s="22" t="s">
        <v>84</v>
      </c>
      <c r="B27" s="22"/>
      <c r="C27" s="56"/>
      <c r="D27" s="56"/>
      <c r="E27" s="56"/>
      <c r="F27" s="56"/>
    </row>
    <row r="28" spans="1:6" ht="0.75" customHeight="1" x14ac:dyDescent="0.3">
      <c r="C28" s="55"/>
      <c r="D28" s="55"/>
      <c r="E28" s="55"/>
      <c r="F28" s="55"/>
    </row>
    <row r="29" spans="1:6" ht="18.75" customHeight="1" x14ac:dyDescent="0.3">
      <c r="A29" s="6" t="s">
        <v>2</v>
      </c>
      <c r="B29" s="7" t="s">
        <v>64</v>
      </c>
      <c r="C29" s="58">
        <v>1.13741</v>
      </c>
      <c r="D29" s="58">
        <v>1.1041099999999999</v>
      </c>
      <c r="E29" s="58">
        <v>1.09541</v>
      </c>
      <c r="F29" s="58">
        <v>1.1143099999999999</v>
      </c>
    </row>
    <row r="30" spans="1:6" ht="18.75" customHeight="1" x14ac:dyDescent="0.3">
      <c r="A30" s="6" t="s">
        <v>4</v>
      </c>
      <c r="B30" s="7" t="s">
        <v>65</v>
      </c>
      <c r="C30" s="58">
        <v>1.06213</v>
      </c>
      <c r="D30" s="58">
        <v>1.04583</v>
      </c>
      <c r="E30" s="58">
        <v>1.0249299999999999</v>
      </c>
      <c r="F30" s="58">
        <v>1.0313300000000001</v>
      </c>
    </row>
    <row r="31" spans="1:6" ht="15" customHeight="1" x14ac:dyDescent="0.3">
      <c r="A31" s="45" t="s">
        <v>5</v>
      </c>
      <c r="B31" s="44" t="s">
        <v>78</v>
      </c>
      <c r="C31" s="58">
        <v>1.19051</v>
      </c>
      <c r="D31" s="58">
        <v>1.15381</v>
      </c>
      <c r="E31" s="58">
        <v>1.1442099999999999</v>
      </c>
      <c r="F31" s="58">
        <v>1.1650100000000001</v>
      </c>
    </row>
    <row r="32" spans="1:6" ht="22.5" customHeight="1" x14ac:dyDescent="0.3">
      <c r="A32" s="22" t="s">
        <v>77</v>
      </c>
      <c r="B32" s="22"/>
      <c r="C32" s="56"/>
      <c r="D32" s="56"/>
      <c r="E32" s="56"/>
      <c r="F32" s="56"/>
    </row>
    <row r="33" spans="1:6" ht="0.75" customHeight="1" x14ac:dyDescent="0.3">
      <c r="C33" s="55"/>
      <c r="D33" s="55"/>
      <c r="E33" s="55"/>
      <c r="F33" s="55"/>
    </row>
    <row r="34" spans="1:6" ht="18.75" customHeight="1" x14ac:dyDescent="0.3">
      <c r="A34" s="6" t="s">
        <v>2</v>
      </c>
      <c r="B34" s="7" t="s">
        <v>79</v>
      </c>
      <c r="C34" s="58">
        <v>0.65100000000000002</v>
      </c>
      <c r="D34" s="58">
        <v>0.63470000000000004</v>
      </c>
      <c r="E34" s="58">
        <v>0.61380000000000001</v>
      </c>
      <c r="F34" s="58">
        <v>0.62019999999999997</v>
      </c>
    </row>
    <row r="35" spans="1:6" ht="18.75" customHeight="1" x14ac:dyDescent="0.3">
      <c r="A35" s="4"/>
      <c r="B35" s="5"/>
      <c r="C35" s="47"/>
      <c r="D35" s="47"/>
      <c r="E35" s="47"/>
      <c r="F35" s="47"/>
    </row>
    <row r="36" spans="1:6" ht="18.75" customHeight="1" x14ac:dyDescent="0.3">
      <c r="A36" s="4"/>
      <c r="B36" s="5"/>
      <c r="C36" s="47"/>
      <c r="D36" s="47"/>
      <c r="E36" s="47"/>
      <c r="F36" s="47"/>
    </row>
    <row r="37" spans="1:6" ht="6.75" customHeight="1" x14ac:dyDescent="0.3">
      <c r="C37" s="34"/>
      <c r="D37" s="34"/>
      <c r="E37" s="34"/>
    </row>
    <row r="38" spans="1:6" ht="22.5" hidden="1" customHeight="1" x14ac:dyDescent="0.3">
      <c r="A38" s="22" t="s">
        <v>6</v>
      </c>
      <c r="B38" s="22"/>
      <c r="C38" s="35"/>
      <c r="D38" s="35"/>
      <c r="E38" s="35"/>
      <c r="F38" s="35"/>
    </row>
    <row r="39" spans="1:6" ht="6" hidden="1" customHeight="1" x14ac:dyDescent="0.3">
      <c r="C39" s="34"/>
      <c r="D39" s="34"/>
      <c r="E39" s="34"/>
      <c r="F39" s="34"/>
    </row>
    <row r="40" spans="1:6" ht="18.75" hidden="1" customHeight="1" x14ac:dyDescent="0.3">
      <c r="A40" s="6" t="s">
        <v>2</v>
      </c>
      <c r="B40" s="7" t="s">
        <v>64</v>
      </c>
      <c r="C40" s="33"/>
      <c r="D40" s="33"/>
      <c r="E40" s="33"/>
      <c r="F40" s="33"/>
    </row>
    <row r="41" spans="1:6" ht="18.75" hidden="1" customHeight="1" x14ac:dyDescent="0.3">
      <c r="A41" s="6" t="s">
        <v>4</v>
      </c>
      <c r="B41" s="7" t="s">
        <v>66</v>
      </c>
      <c r="C41" s="33"/>
      <c r="D41" s="33"/>
      <c r="E41" s="33"/>
      <c r="F41" s="33"/>
    </row>
    <row r="42" spans="1:6" ht="18.75" hidden="1" customHeight="1" x14ac:dyDescent="0.3">
      <c r="A42" s="6" t="s">
        <v>5</v>
      </c>
      <c r="B42" s="7" t="s">
        <v>65</v>
      </c>
      <c r="C42" s="33"/>
      <c r="D42" s="33"/>
      <c r="E42" s="33"/>
      <c r="F42" s="33"/>
    </row>
    <row r="43" spans="1:6" ht="6.75" hidden="1" customHeight="1" x14ac:dyDescent="0.3">
      <c r="C43" s="34"/>
      <c r="D43" s="34"/>
      <c r="E43" s="34"/>
      <c r="F43" s="34"/>
    </row>
    <row r="44" spans="1:6" ht="22.5" hidden="1" customHeight="1" x14ac:dyDescent="0.3">
      <c r="A44" s="22" t="s">
        <v>7</v>
      </c>
      <c r="B44" s="22"/>
      <c r="C44" s="35"/>
      <c r="D44" s="35"/>
      <c r="E44" s="35"/>
      <c r="F44" s="35"/>
    </row>
    <row r="45" spans="1:6" ht="6" hidden="1" customHeight="1" x14ac:dyDescent="0.3">
      <c r="C45" s="34"/>
      <c r="D45" s="34"/>
      <c r="E45" s="34"/>
      <c r="F45" s="34"/>
    </row>
    <row r="46" spans="1:6" ht="18.75" hidden="1" customHeight="1" x14ac:dyDescent="0.3">
      <c r="A46" s="6" t="s">
        <v>2</v>
      </c>
      <c r="B46" s="7" t="s">
        <v>64</v>
      </c>
      <c r="C46" s="37"/>
      <c r="D46" s="37"/>
      <c r="E46" s="37"/>
      <c r="F46" s="37"/>
    </row>
    <row r="47" spans="1:6" ht="18.75" hidden="1" customHeight="1" x14ac:dyDescent="0.3">
      <c r="A47" s="6" t="s">
        <v>4</v>
      </c>
      <c r="B47" s="7" t="s">
        <v>66</v>
      </c>
      <c r="C47" s="37"/>
      <c r="D47" s="37"/>
      <c r="E47" s="37"/>
      <c r="F47" s="37"/>
    </row>
    <row r="48" spans="1:6" ht="18.75" hidden="1" customHeight="1" x14ac:dyDescent="0.3">
      <c r="A48" s="6" t="s">
        <v>5</v>
      </c>
      <c r="B48" s="7" t="s">
        <v>65</v>
      </c>
      <c r="C48" s="37"/>
      <c r="D48" s="37"/>
      <c r="E48" s="37"/>
      <c r="F48" s="37"/>
    </row>
    <row r="49" spans="1:6" ht="6.75" hidden="1" customHeight="1" x14ac:dyDescent="0.3">
      <c r="C49" s="34"/>
      <c r="D49" s="34"/>
      <c r="E49" s="34"/>
      <c r="F49" s="34"/>
    </row>
    <row r="50" spans="1:6" ht="22.5" hidden="1" customHeight="1" x14ac:dyDescent="0.3">
      <c r="A50" s="22" t="s">
        <v>8</v>
      </c>
      <c r="B50" s="22"/>
      <c r="C50" s="35"/>
      <c r="D50" s="35"/>
      <c r="E50" s="35"/>
      <c r="F50" s="35"/>
    </row>
    <row r="51" spans="1:6" ht="6.75" hidden="1" customHeight="1" x14ac:dyDescent="0.3">
      <c r="C51" s="34"/>
      <c r="D51" s="34"/>
      <c r="E51" s="34"/>
      <c r="F51" s="34"/>
    </row>
    <row r="52" spans="1:6" ht="18.75" hidden="1" customHeight="1" x14ac:dyDescent="0.3">
      <c r="A52" s="6" t="s">
        <v>2</v>
      </c>
      <c r="B52" s="7" t="s">
        <v>61</v>
      </c>
      <c r="C52" s="37"/>
      <c r="D52" s="37"/>
      <c r="E52" s="37"/>
      <c r="F52" s="37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70785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70785" r:id="rId3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6B9C8-922A-4B44-9B45-51495C1C938B}">
  <dimension ref="A1:G52"/>
  <sheetViews>
    <sheetView zoomScale="90" zoomScaleNormal="90" workbookViewId="0">
      <selection activeCell="G13" sqref="G13"/>
    </sheetView>
  </sheetViews>
  <sheetFormatPr defaultRowHeight="14.4" x14ac:dyDescent="0.3"/>
  <cols>
    <col min="1" max="1" width="10" customWidth="1"/>
    <col min="2" max="2" width="51" customWidth="1"/>
    <col min="3" max="6" width="17.109375" bestFit="1" customWidth="1"/>
    <col min="7" max="7" width="18" customWidth="1"/>
  </cols>
  <sheetData>
    <row r="1" spans="1:7" s="1" customFormat="1" ht="26.25" customHeight="1" x14ac:dyDescent="0.25">
      <c r="A1" s="70"/>
      <c r="B1" s="73" t="s">
        <v>0</v>
      </c>
      <c r="C1" s="74"/>
      <c r="D1" s="74"/>
      <c r="E1" s="74"/>
      <c r="F1" s="74"/>
    </row>
    <row r="2" spans="1:7" s="1" customFormat="1" ht="13.8" x14ac:dyDescent="0.25">
      <c r="A2" s="70"/>
      <c r="B2" s="73" t="s">
        <v>70</v>
      </c>
      <c r="C2" s="74"/>
      <c r="D2" s="74"/>
      <c r="E2" s="74"/>
      <c r="F2" s="74"/>
    </row>
    <row r="3" spans="1:7" s="1" customFormat="1" ht="13.8" x14ac:dyDescent="0.25">
      <c r="A3" s="2"/>
      <c r="B3" s="3"/>
      <c r="C3" s="3"/>
      <c r="D3" s="3"/>
      <c r="E3" s="3"/>
      <c r="F3" s="3"/>
    </row>
    <row r="4" spans="1:7" ht="22.5" customHeight="1" x14ac:dyDescent="0.3">
      <c r="A4" s="71" t="s">
        <v>90</v>
      </c>
      <c r="B4" s="72"/>
      <c r="C4" s="8" t="s">
        <v>87</v>
      </c>
      <c r="D4" s="8" t="s">
        <v>88</v>
      </c>
      <c r="E4" s="8" t="s">
        <v>89</v>
      </c>
      <c r="F4" s="8" t="s">
        <v>91</v>
      </c>
      <c r="G4" s="8" t="s">
        <v>92</v>
      </c>
    </row>
    <row r="5" spans="1:7" ht="6.75" customHeight="1" x14ac:dyDescent="0.3"/>
    <row r="6" spans="1:7" ht="22.5" customHeight="1" x14ac:dyDescent="0.3">
      <c r="A6" s="22" t="s">
        <v>1</v>
      </c>
      <c r="B6" s="22"/>
      <c r="C6" s="22"/>
      <c r="D6" s="22"/>
      <c r="E6" s="22"/>
      <c r="F6" s="29"/>
      <c r="G6" s="29"/>
    </row>
    <row r="7" spans="1:7" ht="6.75" customHeight="1" x14ac:dyDescent="0.3">
      <c r="F7" s="30"/>
      <c r="G7" s="30"/>
    </row>
    <row r="8" spans="1:7" ht="16.5" customHeight="1" x14ac:dyDescent="0.3">
      <c r="A8" s="6" t="s">
        <v>2</v>
      </c>
      <c r="B8" s="7" t="s">
        <v>61</v>
      </c>
      <c r="C8" s="54">
        <v>0.63590000000000002</v>
      </c>
      <c r="D8" s="54">
        <v>0.62619999999999998</v>
      </c>
      <c r="E8" s="54">
        <v>0.60429999999999995</v>
      </c>
      <c r="F8" s="54">
        <v>0.60960000000000003</v>
      </c>
      <c r="G8" s="54">
        <v>0.58409999999999995</v>
      </c>
    </row>
    <row r="9" spans="1:7" ht="7.5" hidden="1" customHeight="1" x14ac:dyDescent="0.3">
      <c r="C9" s="55"/>
      <c r="D9" s="55"/>
      <c r="E9" s="55"/>
      <c r="F9" s="55"/>
      <c r="G9" s="55"/>
    </row>
    <row r="10" spans="1:7" ht="22.5" hidden="1" customHeight="1" x14ac:dyDescent="0.3">
      <c r="A10" s="22" t="s">
        <v>3</v>
      </c>
      <c r="B10" s="22"/>
      <c r="C10" s="56"/>
      <c r="D10" s="56"/>
      <c r="E10" s="56"/>
      <c r="F10" s="56"/>
      <c r="G10" s="56"/>
    </row>
    <row r="11" spans="1:7" ht="18" customHeight="1" x14ac:dyDescent="0.3">
      <c r="A11" s="22" t="s">
        <v>3</v>
      </c>
      <c r="B11" s="22"/>
      <c r="C11" s="57"/>
      <c r="D11" s="57"/>
      <c r="E11" s="57"/>
      <c r="F11" s="57"/>
      <c r="G11" s="57"/>
    </row>
    <row r="12" spans="1:7" ht="18.75" customHeight="1" x14ac:dyDescent="0.3">
      <c r="A12" s="6" t="s">
        <v>2</v>
      </c>
      <c r="B12" s="7" t="s">
        <v>62</v>
      </c>
      <c r="C12" s="58" t="s">
        <v>104</v>
      </c>
      <c r="D12" s="58" t="s">
        <v>104</v>
      </c>
      <c r="E12" s="58" t="s">
        <v>104</v>
      </c>
      <c r="F12" s="58" t="s">
        <v>104</v>
      </c>
      <c r="G12" s="58" t="s">
        <v>104</v>
      </c>
    </row>
    <row r="13" spans="1:7" ht="0.75" customHeight="1" x14ac:dyDescent="0.3">
      <c r="A13" s="4"/>
      <c r="B13" s="5"/>
      <c r="C13" s="36"/>
      <c r="D13" s="36"/>
      <c r="E13" s="36"/>
      <c r="F13" s="36"/>
      <c r="G13" s="36"/>
    </row>
    <row r="14" spans="1:7" ht="21" customHeight="1" x14ac:dyDescent="0.3">
      <c r="A14" s="22" t="s">
        <v>76</v>
      </c>
      <c r="B14" s="22"/>
      <c r="C14" s="56"/>
      <c r="D14" s="56"/>
      <c r="E14" s="56"/>
      <c r="F14" s="56"/>
      <c r="G14" s="56"/>
    </row>
    <row r="15" spans="1:7" ht="6.75" hidden="1" customHeight="1" x14ac:dyDescent="0.3">
      <c r="C15" s="55"/>
      <c r="D15" s="55"/>
      <c r="E15" s="55"/>
      <c r="F15" s="55"/>
      <c r="G15" s="55"/>
    </row>
    <row r="16" spans="1:7" ht="18.75" customHeight="1" x14ac:dyDescent="0.3">
      <c r="A16" s="6" t="s">
        <v>2</v>
      </c>
      <c r="B16" s="7" t="s">
        <v>63</v>
      </c>
      <c r="C16" s="54">
        <v>0.69259999999999999</v>
      </c>
      <c r="D16" s="54">
        <v>0.68289999999999995</v>
      </c>
      <c r="E16" s="54">
        <v>0.66100000000000003</v>
      </c>
      <c r="F16" s="54">
        <v>0.6663</v>
      </c>
      <c r="G16" s="54">
        <v>0.64080000000000004</v>
      </c>
    </row>
    <row r="17" spans="1:7" ht="7.5" hidden="1" customHeight="1" x14ac:dyDescent="0.3">
      <c r="C17" s="55"/>
      <c r="D17" s="55"/>
      <c r="E17" s="55"/>
      <c r="F17" s="55"/>
      <c r="G17" s="55"/>
    </row>
    <row r="18" spans="1:7" ht="22.5" customHeight="1" x14ac:dyDescent="0.3">
      <c r="A18" s="22" t="s">
        <v>75</v>
      </c>
      <c r="B18" s="22"/>
      <c r="C18" s="56"/>
      <c r="D18" s="56"/>
      <c r="E18" s="56"/>
      <c r="F18" s="56"/>
      <c r="G18" s="56"/>
    </row>
    <row r="19" spans="1:7" ht="6.75" hidden="1" customHeight="1" x14ac:dyDescent="0.3">
      <c r="C19" s="55"/>
      <c r="D19" s="55"/>
      <c r="E19" s="55"/>
      <c r="F19" s="55"/>
      <c r="G19" s="55"/>
    </row>
    <row r="20" spans="1:7" ht="15" customHeight="1" x14ac:dyDescent="0.3">
      <c r="A20" s="6" t="s">
        <v>2</v>
      </c>
      <c r="B20" s="7" t="s">
        <v>64</v>
      </c>
      <c r="C20" s="54">
        <v>1.1406000000000001</v>
      </c>
      <c r="D20" s="54">
        <v>1.1365000000000001</v>
      </c>
      <c r="E20" s="54">
        <v>1.1120000000000001</v>
      </c>
      <c r="F20" s="54">
        <v>1.1161000000000001</v>
      </c>
      <c r="G20" s="54">
        <v>1.0851</v>
      </c>
    </row>
    <row r="21" spans="1:7" ht="18.75" customHeight="1" x14ac:dyDescent="0.3">
      <c r="A21" s="45" t="s">
        <v>4</v>
      </c>
      <c r="B21" s="44" t="s">
        <v>65</v>
      </c>
      <c r="C21" s="59">
        <v>1.0492999999999999</v>
      </c>
      <c r="D21" s="59">
        <v>1.0396000000000001</v>
      </c>
      <c r="E21" s="59">
        <v>1.0177</v>
      </c>
      <c r="F21" s="59">
        <v>1.0229999999999999</v>
      </c>
      <c r="G21" s="59">
        <v>0.99750000000000005</v>
      </c>
    </row>
    <row r="22" spans="1:7" ht="22.5" customHeight="1" x14ac:dyDescent="0.3">
      <c r="A22" s="22" t="s">
        <v>83</v>
      </c>
      <c r="B22" s="22"/>
      <c r="C22" s="56"/>
      <c r="D22" s="56"/>
      <c r="E22" s="56"/>
      <c r="F22" s="56"/>
      <c r="G22" s="56"/>
    </row>
    <row r="23" spans="1:7" ht="2.25" customHeight="1" x14ac:dyDescent="0.3">
      <c r="C23" s="55"/>
      <c r="D23" s="55"/>
      <c r="E23" s="55"/>
      <c r="F23" s="55"/>
      <c r="G23" s="55"/>
    </row>
    <row r="24" spans="1:7" ht="18.75" customHeight="1" x14ac:dyDescent="0.3">
      <c r="A24" s="6" t="s">
        <v>2</v>
      </c>
      <c r="B24" s="7" t="s">
        <v>64</v>
      </c>
      <c r="C24" s="58">
        <v>1.13981</v>
      </c>
      <c r="D24" s="58">
        <v>1.13571</v>
      </c>
      <c r="E24" s="58">
        <v>1.11121</v>
      </c>
      <c r="F24" s="58">
        <v>1.11521</v>
      </c>
      <c r="G24" s="58">
        <v>1.0843100000000001</v>
      </c>
    </row>
    <row r="25" spans="1:7" ht="19.5" customHeight="1" x14ac:dyDescent="0.3">
      <c r="A25" s="6" t="s">
        <v>4</v>
      </c>
      <c r="B25" s="7" t="s">
        <v>65</v>
      </c>
      <c r="C25" s="58">
        <v>1.04853</v>
      </c>
      <c r="D25" s="58">
        <v>1.0388299999999999</v>
      </c>
      <c r="E25" s="58">
        <v>1.0169299999999999</v>
      </c>
      <c r="F25" s="58">
        <v>1.02223</v>
      </c>
      <c r="G25" s="58">
        <v>0.99673</v>
      </c>
    </row>
    <row r="26" spans="1:7" ht="16.5" customHeight="1" x14ac:dyDescent="0.3">
      <c r="A26" s="45" t="s">
        <v>5</v>
      </c>
      <c r="B26" s="44" t="s">
        <v>78</v>
      </c>
      <c r="C26" s="58">
        <v>1.2635099999999999</v>
      </c>
      <c r="D26" s="58">
        <v>1.25891</v>
      </c>
      <c r="E26" s="58">
        <v>1.23201</v>
      </c>
      <c r="F26" s="58">
        <v>1.23641</v>
      </c>
      <c r="G26" s="58">
        <v>1.20241</v>
      </c>
    </row>
    <row r="27" spans="1:7" ht="22.5" customHeight="1" x14ac:dyDescent="0.3">
      <c r="A27" s="22" t="s">
        <v>84</v>
      </c>
      <c r="B27" s="22"/>
      <c r="C27" s="56"/>
      <c r="D27" s="56"/>
      <c r="E27" s="56"/>
      <c r="F27" s="56"/>
      <c r="G27" s="56"/>
    </row>
    <row r="28" spans="1:7" ht="0.75" customHeight="1" x14ac:dyDescent="0.3">
      <c r="C28" s="55"/>
      <c r="D28" s="55"/>
      <c r="E28" s="55"/>
      <c r="F28" s="55"/>
      <c r="G28" s="55"/>
    </row>
    <row r="29" spans="1:7" ht="18.75" customHeight="1" x14ac:dyDescent="0.3">
      <c r="A29" s="6" t="s">
        <v>2</v>
      </c>
      <c r="B29" s="7" t="s">
        <v>64</v>
      </c>
      <c r="C29" s="58">
        <v>1.20381</v>
      </c>
      <c r="D29" s="58">
        <v>1.1997100000000001</v>
      </c>
      <c r="E29" s="58">
        <v>1.1752100000000001</v>
      </c>
      <c r="F29" s="58">
        <v>1.1792100000000001</v>
      </c>
      <c r="G29" s="58">
        <v>1.1483099999999999</v>
      </c>
    </row>
    <row r="30" spans="1:7" ht="18.75" customHeight="1" x14ac:dyDescent="0.3">
      <c r="A30" s="6" t="s">
        <v>4</v>
      </c>
      <c r="B30" s="7" t="s">
        <v>65</v>
      </c>
      <c r="C30" s="58">
        <v>1.11253</v>
      </c>
      <c r="D30" s="58">
        <v>1.10283</v>
      </c>
      <c r="E30" s="58">
        <v>1.0809299999999999</v>
      </c>
      <c r="F30" s="58">
        <v>1.08623</v>
      </c>
      <c r="G30" s="58">
        <v>1.06073</v>
      </c>
    </row>
    <row r="31" spans="1:7" ht="15" customHeight="1" x14ac:dyDescent="0.3">
      <c r="A31" s="45" t="s">
        <v>5</v>
      </c>
      <c r="B31" s="44" t="s">
        <v>78</v>
      </c>
      <c r="C31" s="58">
        <v>1.2635099999999999</v>
      </c>
      <c r="D31" s="58">
        <v>1.25891</v>
      </c>
      <c r="E31" s="58">
        <v>1.23201</v>
      </c>
      <c r="F31" s="58">
        <v>1.23641</v>
      </c>
      <c r="G31" s="58">
        <v>1.20241</v>
      </c>
    </row>
    <row r="32" spans="1:7" ht="22.5" customHeight="1" x14ac:dyDescent="0.3">
      <c r="A32" s="22" t="s">
        <v>77</v>
      </c>
      <c r="B32" s="22"/>
      <c r="C32" s="56"/>
      <c r="D32" s="56"/>
      <c r="E32" s="56"/>
      <c r="F32" s="56"/>
      <c r="G32" s="56"/>
    </row>
    <row r="33" spans="1:7" ht="0.75" customHeight="1" x14ac:dyDescent="0.3">
      <c r="C33" s="55"/>
      <c r="D33" s="55"/>
      <c r="E33" s="55"/>
      <c r="F33" s="55"/>
      <c r="G33" s="55"/>
    </row>
    <row r="34" spans="1:7" ht="18.75" customHeight="1" x14ac:dyDescent="0.3">
      <c r="A34" s="6" t="s">
        <v>2</v>
      </c>
      <c r="B34" s="7" t="s">
        <v>79</v>
      </c>
      <c r="C34" s="58">
        <v>0.70140000000000002</v>
      </c>
      <c r="D34" s="58">
        <v>0.69169999999999998</v>
      </c>
      <c r="E34" s="58">
        <v>0.66979999999999995</v>
      </c>
      <c r="F34" s="58">
        <v>0.67510000000000003</v>
      </c>
      <c r="G34" s="58">
        <v>0.64959999999999996</v>
      </c>
    </row>
    <row r="35" spans="1:7" ht="18.75" customHeight="1" x14ac:dyDescent="0.3">
      <c r="A35" s="4"/>
      <c r="B35" s="5"/>
      <c r="C35" s="47"/>
      <c r="D35" s="47"/>
      <c r="E35" s="47"/>
      <c r="F35" s="47"/>
    </row>
    <row r="36" spans="1:7" ht="18.75" customHeight="1" x14ac:dyDescent="0.3">
      <c r="A36" s="4"/>
      <c r="B36" s="5"/>
      <c r="C36" s="47"/>
      <c r="D36" s="47"/>
      <c r="E36" s="47"/>
      <c r="F36" s="47"/>
    </row>
    <row r="37" spans="1:7" ht="6.75" customHeight="1" x14ac:dyDescent="0.3">
      <c r="C37" s="34"/>
      <c r="D37" s="34"/>
      <c r="E37" s="34"/>
    </row>
    <row r="38" spans="1:7" ht="22.5" hidden="1" customHeight="1" x14ac:dyDescent="0.3">
      <c r="A38" s="22" t="s">
        <v>6</v>
      </c>
      <c r="B38" s="22"/>
      <c r="C38" s="35"/>
      <c r="D38" s="35"/>
      <c r="E38" s="35"/>
      <c r="F38" s="35"/>
    </row>
    <row r="39" spans="1:7" ht="6" hidden="1" customHeight="1" x14ac:dyDescent="0.3">
      <c r="C39" s="34"/>
      <c r="D39" s="34"/>
      <c r="E39" s="34"/>
      <c r="F39" s="34"/>
    </row>
    <row r="40" spans="1:7" ht="18.75" hidden="1" customHeight="1" x14ac:dyDescent="0.3">
      <c r="A40" s="6" t="s">
        <v>2</v>
      </c>
      <c r="B40" s="7" t="s">
        <v>64</v>
      </c>
      <c r="C40" s="33"/>
      <c r="D40" s="33"/>
      <c r="E40" s="33"/>
      <c r="F40" s="33"/>
    </row>
    <row r="41" spans="1:7" ht="18.75" hidden="1" customHeight="1" x14ac:dyDescent="0.3">
      <c r="A41" s="6" t="s">
        <v>4</v>
      </c>
      <c r="B41" s="7" t="s">
        <v>66</v>
      </c>
      <c r="C41" s="33"/>
      <c r="D41" s="33"/>
      <c r="E41" s="33"/>
      <c r="F41" s="33"/>
    </row>
    <row r="42" spans="1:7" ht="18.75" hidden="1" customHeight="1" x14ac:dyDescent="0.3">
      <c r="A42" s="6" t="s">
        <v>5</v>
      </c>
      <c r="B42" s="7" t="s">
        <v>65</v>
      </c>
      <c r="C42" s="33"/>
      <c r="D42" s="33"/>
      <c r="E42" s="33"/>
      <c r="F42" s="33"/>
    </row>
    <row r="43" spans="1:7" ht="6.75" hidden="1" customHeight="1" x14ac:dyDescent="0.3">
      <c r="C43" s="34"/>
      <c r="D43" s="34"/>
      <c r="E43" s="34"/>
      <c r="F43" s="34"/>
    </row>
    <row r="44" spans="1:7" ht="22.5" hidden="1" customHeight="1" x14ac:dyDescent="0.3">
      <c r="A44" s="22" t="s">
        <v>7</v>
      </c>
      <c r="B44" s="22"/>
      <c r="C44" s="35"/>
      <c r="D44" s="35"/>
      <c r="E44" s="35"/>
      <c r="F44" s="35"/>
    </row>
    <row r="45" spans="1:7" ht="6" hidden="1" customHeight="1" x14ac:dyDescent="0.3">
      <c r="C45" s="34"/>
      <c r="D45" s="34"/>
      <c r="E45" s="34"/>
      <c r="F45" s="34"/>
    </row>
    <row r="46" spans="1:7" ht="18.75" hidden="1" customHeight="1" x14ac:dyDescent="0.3">
      <c r="A46" s="6" t="s">
        <v>2</v>
      </c>
      <c r="B46" s="7" t="s">
        <v>64</v>
      </c>
      <c r="C46" s="37"/>
      <c r="D46" s="37"/>
      <c r="E46" s="37"/>
      <c r="F46" s="37"/>
    </row>
    <row r="47" spans="1:7" ht="18.75" hidden="1" customHeight="1" x14ac:dyDescent="0.3">
      <c r="A47" s="6" t="s">
        <v>4</v>
      </c>
      <c r="B47" s="7" t="s">
        <v>66</v>
      </c>
      <c r="C47" s="37"/>
      <c r="D47" s="37"/>
      <c r="E47" s="37"/>
      <c r="F47" s="37"/>
    </row>
    <row r="48" spans="1:7" ht="18.75" hidden="1" customHeight="1" x14ac:dyDescent="0.3">
      <c r="A48" s="6" t="s">
        <v>5</v>
      </c>
      <c r="B48" s="7" t="s">
        <v>65</v>
      </c>
      <c r="C48" s="37"/>
      <c r="D48" s="37"/>
      <c r="E48" s="37"/>
      <c r="F48" s="37"/>
    </row>
    <row r="49" spans="1:6" ht="6.75" hidden="1" customHeight="1" x14ac:dyDescent="0.3">
      <c r="C49" s="34"/>
      <c r="D49" s="34"/>
      <c r="E49" s="34"/>
      <c r="F49" s="34"/>
    </row>
    <row r="50" spans="1:6" ht="22.5" hidden="1" customHeight="1" x14ac:dyDescent="0.3">
      <c r="A50" s="22" t="s">
        <v>8</v>
      </c>
      <c r="B50" s="22"/>
      <c r="C50" s="35"/>
      <c r="D50" s="35"/>
      <c r="E50" s="35"/>
      <c r="F50" s="35"/>
    </row>
    <row r="51" spans="1:6" ht="6.75" hidden="1" customHeight="1" x14ac:dyDescent="0.3">
      <c r="C51" s="34"/>
      <c r="D51" s="34"/>
      <c r="E51" s="34"/>
      <c r="F51" s="34"/>
    </row>
    <row r="52" spans="1:6" ht="18.75" hidden="1" customHeight="1" x14ac:dyDescent="0.3">
      <c r="A52" s="6" t="s">
        <v>2</v>
      </c>
      <c r="B52" s="7" t="s">
        <v>61</v>
      </c>
      <c r="C52" s="37"/>
      <c r="D52" s="37"/>
      <c r="E52" s="37"/>
      <c r="F52" s="37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268737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68737" r:id="rId4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A5F75-BCB2-4F15-B695-B5790710815C}">
  <dimension ref="A1:G52"/>
  <sheetViews>
    <sheetView zoomScale="90" zoomScaleNormal="90" workbookViewId="0">
      <selection activeCell="G12" sqref="G12"/>
    </sheetView>
  </sheetViews>
  <sheetFormatPr defaultRowHeight="14.4" x14ac:dyDescent="0.3"/>
  <cols>
    <col min="1" max="1" width="10" customWidth="1"/>
    <col min="2" max="2" width="51" customWidth="1"/>
    <col min="3" max="6" width="17.109375" bestFit="1" customWidth="1"/>
    <col min="7" max="7" width="33.88671875" customWidth="1"/>
  </cols>
  <sheetData>
    <row r="1" spans="1:7" s="1" customFormat="1" ht="26.25" customHeight="1" x14ac:dyDescent="0.25">
      <c r="A1" s="70"/>
      <c r="B1" s="73" t="s">
        <v>0</v>
      </c>
      <c r="C1" s="74"/>
      <c r="D1" s="74"/>
      <c r="E1" s="74"/>
      <c r="F1" s="74"/>
    </row>
    <row r="2" spans="1:7" s="1" customFormat="1" ht="13.8" x14ac:dyDescent="0.25">
      <c r="A2" s="70"/>
      <c r="B2" s="73" t="s">
        <v>70</v>
      </c>
      <c r="C2" s="74"/>
      <c r="D2" s="74"/>
      <c r="E2" s="74"/>
      <c r="F2" s="74"/>
    </row>
    <row r="3" spans="1:7" s="1" customFormat="1" ht="13.8" x14ac:dyDescent="0.25">
      <c r="A3" s="2"/>
      <c r="B3" s="3"/>
      <c r="C3" s="3"/>
      <c r="D3" s="3"/>
      <c r="E3" s="3"/>
      <c r="F3" s="3"/>
    </row>
    <row r="4" spans="1:7" ht="22.5" customHeight="1" x14ac:dyDescent="0.3">
      <c r="A4" s="71" t="s">
        <v>71</v>
      </c>
      <c r="B4" s="72"/>
      <c r="C4" s="8" t="s">
        <v>68</v>
      </c>
      <c r="D4" s="8" t="s">
        <v>72</v>
      </c>
      <c r="E4" s="8" t="s">
        <v>73</v>
      </c>
      <c r="F4" s="8" t="s">
        <v>74</v>
      </c>
      <c r="G4" s="8" t="s">
        <v>86</v>
      </c>
    </row>
    <row r="5" spans="1:7" ht="6.75" customHeight="1" x14ac:dyDescent="0.3"/>
    <row r="6" spans="1:7" ht="22.5" customHeight="1" x14ac:dyDescent="0.3">
      <c r="A6" s="22" t="s">
        <v>1</v>
      </c>
      <c r="B6" s="22"/>
      <c r="C6" s="22"/>
      <c r="D6" s="22"/>
      <c r="E6" s="22"/>
      <c r="F6" s="29"/>
      <c r="G6" s="29"/>
    </row>
    <row r="7" spans="1:7" ht="6.75" customHeight="1" x14ac:dyDescent="0.3">
      <c r="F7" s="30"/>
      <c r="G7" s="30"/>
    </row>
    <row r="8" spans="1:7" ht="18.75" customHeight="1" x14ac:dyDescent="0.3">
      <c r="A8" s="6" t="s">
        <v>2</v>
      </c>
      <c r="B8" s="7" t="s">
        <v>61</v>
      </c>
      <c r="C8" s="33" t="s">
        <v>80</v>
      </c>
      <c r="D8" s="33">
        <v>0.67789999999999995</v>
      </c>
      <c r="E8" s="50">
        <v>0.6885</v>
      </c>
      <c r="F8" s="54">
        <v>0.66600000000000004</v>
      </c>
      <c r="G8" s="59">
        <v>0.64749999999999996</v>
      </c>
    </row>
    <row r="9" spans="1:7" ht="7.5" customHeight="1" x14ac:dyDescent="0.3">
      <c r="C9" s="34"/>
      <c r="D9" s="34"/>
      <c r="E9" s="34"/>
      <c r="F9" s="55"/>
      <c r="G9" s="60"/>
    </row>
    <row r="10" spans="1:7" ht="22.5" hidden="1" customHeight="1" x14ac:dyDescent="0.3">
      <c r="A10" s="22" t="s">
        <v>3</v>
      </c>
      <c r="B10" s="22"/>
      <c r="C10" s="35"/>
      <c r="D10" s="35"/>
      <c r="E10" s="35"/>
      <c r="F10" s="56"/>
      <c r="G10" s="61"/>
    </row>
    <row r="11" spans="1:7" ht="18" customHeight="1" x14ac:dyDescent="0.3">
      <c r="A11" s="22" t="s">
        <v>3</v>
      </c>
      <c r="B11" s="22"/>
      <c r="C11" s="22"/>
      <c r="D11" s="22"/>
      <c r="E11" s="29"/>
      <c r="F11" s="57"/>
      <c r="G11" s="62"/>
    </row>
    <row r="12" spans="1:7" ht="18.75" customHeight="1" x14ac:dyDescent="0.3">
      <c r="A12" s="6" t="s">
        <v>2</v>
      </c>
      <c r="B12" s="7" t="s">
        <v>62</v>
      </c>
      <c r="C12" s="54" t="s">
        <v>104</v>
      </c>
      <c r="D12" s="54" t="s">
        <v>104</v>
      </c>
      <c r="E12" s="50" t="s">
        <v>104</v>
      </c>
      <c r="F12" s="54" t="s">
        <v>104</v>
      </c>
      <c r="G12" s="54" t="s">
        <v>104</v>
      </c>
    </row>
    <row r="13" spans="1:7" ht="5.25" customHeight="1" x14ac:dyDescent="0.3">
      <c r="A13" s="4"/>
      <c r="B13" s="5"/>
      <c r="C13" s="36"/>
      <c r="D13" s="36"/>
      <c r="E13" s="50"/>
      <c r="F13" s="36"/>
      <c r="G13" s="36"/>
    </row>
    <row r="14" spans="1:7" ht="22.5" customHeight="1" x14ac:dyDescent="0.3">
      <c r="A14" s="22" t="s">
        <v>76</v>
      </c>
      <c r="B14" s="22"/>
      <c r="C14" s="35"/>
      <c r="D14" s="35"/>
      <c r="E14" s="35"/>
      <c r="F14" s="56"/>
      <c r="G14" s="61"/>
    </row>
    <row r="15" spans="1:7" ht="6.75" customHeight="1" x14ac:dyDescent="0.3">
      <c r="C15" s="34"/>
      <c r="D15" s="34"/>
      <c r="E15" s="34"/>
      <c r="F15" s="55"/>
      <c r="G15" s="60"/>
    </row>
    <row r="16" spans="1:7" ht="18.75" customHeight="1" x14ac:dyDescent="0.3">
      <c r="A16" s="6" t="s">
        <v>2</v>
      </c>
      <c r="B16" s="7" t="s">
        <v>63</v>
      </c>
      <c r="C16" s="33">
        <v>0.73070000000000002</v>
      </c>
      <c r="D16" s="33">
        <v>0.73460000000000003</v>
      </c>
      <c r="E16" s="50">
        <v>0.74519999999999997</v>
      </c>
      <c r="F16" s="54">
        <v>0.72270000000000001</v>
      </c>
      <c r="G16" s="59">
        <v>0.70420000000000005</v>
      </c>
    </row>
    <row r="17" spans="1:7" ht="7.5" customHeight="1" x14ac:dyDescent="0.3">
      <c r="C17" s="34"/>
      <c r="D17" s="34"/>
      <c r="E17" s="34"/>
      <c r="F17" s="55"/>
      <c r="G17" s="60"/>
    </row>
    <row r="18" spans="1:7" ht="22.5" customHeight="1" x14ac:dyDescent="0.3">
      <c r="A18" s="22" t="s">
        <v>75</v>
      </c>
      <c r="B18" s="22"/>
      <c r="C18" s="35"/>
      <c r="D18" s="35"/>
      <c r="E18" s="35"/>
      <c r="F18" s="56"/>
      <c r="G18" s="61"/>
    </row>
    <row r="19" spans="1:7" ht="6.75" customHeight="1" x14ac:dyDescent="0.3">
      <c r="C19" s="34"/>
      <c r="D19" s="34"/>
      <c r="E19" s="34"/>
      <c r="F19" s="55"/>
      <c r="G19" s="60"/>
    </row>
    <row r="20" spans="1:7" ht="15" customHeight="1" x14ac:dyDescent="0.3">
      <c r="A20" s="6" t="s">
        <v>2</v>
      </c>
      <c r="B20" s="7" t="s">
        <v>64</v>
      </c>
      <c r="C20" s="33">
        <v>1.1001000000000001</v>
      </c>
      <c r="D20" s="33">
        <v>1.1629</v>
      </c>
      <c r="E20" s="50">
        <v>1.1773</v>
      </c>
      <c r="F20" s="54">
        <v>1.163</v>
      </c>
      <c r="G20" s="59">
        <v>1.1459999999999999</v>
      </c>
    </row>
    <row r="21" spans="1:7" ht="18.75" customHeight="1" x14ac:dyDescent="0.3">
      <c r="A21" s="45" t="s">
        <v>4</v>
      </c>
      <c r="B21" s="44" t="s">
        <v>65</v>
      </c>
      <c r="C21" s="48">
        <v>1.0643</v>
      </c>
      <c r="D21" s="49">
        <v>1.0912999999999999</v>
      </c>
      <c r="E21" s="50">
        <v>1.1019000000000001</v>
      </c>
      <c r="F21" s="59">
        <v>1.0793999999999999</v>
      </c>
      <c r="G21" s="59">
        <v>1.0609</v>
      </c>
    </row>
    <row r="22" spans="1:7" ht="22.5" customHeight="1" x14ac:dyDescent="0.3">
      <c r="A22" s="22" t="s">
        <v>83</v>
      </c>
      <c r="B22" s="22"/>
      <c r="C22" s="35"/>
      <c r="D22" s="35"/>
      <c r="E22" s="35"/>
      <c r="F22" s="56"/>
      <c r="G22" s="61"/>
    </row>
    <row r="23" spans="1:7" ht="6.75" customHeight="1" x14ac:dyDescent="0.3">
      <c r="C23" s="34"/>
      <c r="D23" s="34"/>
      <c r="E23" s="34"/>
      <c r="F23" s="55"/>
      <c r="G23" s="60"/>
    </row>
    <row r="24" spans="1:7" ht="18.75" customHeight="1" x14ac:dyDescent="0.3">
      <c r="A24" s="6" t="s">
        <v>2</v>
      </c>
      <c r="B24" s="7" t="s">
        <v>64</v>
      </c>
      <c r="C24" s="48" t="s">
        <v>80</v>
      </c>
      <c r="D24" s="48" t="s">
        <v>80</v>
      </c>
      <c r="E24" s="50" t="s">
        <v>80</v>
      </c>
      <c r="F24" s="58">
        <v>1.16221</v>
      </c>
      <c r="G24" s="59">
        <v>1.1451100000000001</v>
      </c>
    </row>
    <row r="25" spans="1:7" ht="19.5" customHeight="1" x14ac:dyDescent="0.3">
      <c r="A25" s="6" t="s">
        <v>4</v>
      </c>
      <c r="B25" s="7" t="s">
        <v>65</v>
      </c>
      <c r="C25" s="48" t="s">
        <v>80</v>
      </c>
      <c r="D25" s="48" t="s">
        <v>80</v>
      </c>
      <c r="E25" s="50" t="s">
        <v>80</v>
      </c>
      <c r="F25" s="58">
        <v>1.07853</v>
      </c>
      <c r="G25" s="59">
        <v>1.06013</v>
      </c>
    </row>
    <row r="26" spans="1:7" ht="16.5" customHeight="1" x14ac:dyDescent="0.3">
      <c r="A26" s="45" t="s">
        <v>5</v>
      </c>
      <c r="B26" s="44" t="s">
        <v>78</v>
      </c>
      <c r="C26" s="48" t="s">
        <v>80</v>
      </c>
      <c r="D26" s="48" t="s">
        <v>80</v>
      </c>
      <c r="E26" s="50" t="s">
        <v>80</v>
      </c>
      <c r="F26" s="58">
        <v>1.16221</v>
      </c>
      <c r="G26" s="59">
        <v>1.2693099999999999</v>
      </c>
    </row>
    <row r="27" spans="1:7" ht="22.5" customHeight="1" x14ac:dyDescent="0.3">
      <c r="A27" s="22" t="s">
        <v>84</v>
      </c>
      <c r="B27" s="22"/>
      <c r="C27" s="35"/>
      <c r="D27" s="35"/>
      <c r="E27" s="35"/>
      <c r="F27" s="56"/>
      <c r="G27" s="61"/>
    </row>
    <row r="28" spans="1:7" ht="6.75" customHeight="1" x14ac:dyDescent="0.3">
      <c r="C28" s="34"/>
      <c r="D28" s="34"/>
      <c r="E28" s="34"/>
      <c r="F28" s="55"/>
      <c r="G28" s="60"/>
    </row>
    <row r="29" spans="1:7" ht="18.75" customHeight="1" x14ac:dyDescent="0.3">
      <c r="A29" s="6" t="s">
        <v>2</v>
      </c>
      <c r="B29" s="7" t="s">
        <v>64</v>
      </c>
      <c r="C29" s="48" t="s">
        <v>80</v>
      </c>
      <c r="D29" s="48" t="s">
        <v>80</v>
      </c>
      <c r="E29" s="50" t="s">
        <v>80</v>
      </c>
      <c r="F29" s="58">
        <v>1.22621</v>
      </c>
      <c r="G29" s="59">
        <v>1.2091099999999999</v>
      </c>
    </row>
    <row r="30" spans="1:7" ht="18.75" customHeight="1" x14ac:dyDescent="0.3">
      <c r="A30" s="6" t="s">
        <v>4</v>
      </c>
      <c r="B30" s="7" t="s">
        <v>65</v>
      </c>
      <c r="C30" s="48" t="s">
        <v>80</v>
      </c>
      <c r="D30" s="48" t="s">
        <v>80</v>
      </c>
      <c r="E30" s="50" t="s">
        <v>80</v>
      </c>
      <c r="F30" s="58">
        <v>1.14253</v>
      </c>
      <c r="G30" s="59">
        <v>1.1241300000000001</v>
      </c>
    </row>
    <row r="31" spans="1:7" ht="15" customHeight="1" x14ac:dyDescent="0.3">
      <c r="A31" s="45" t="s">
        <v>5</v>
      </c>
      <c r="B31" s="44" t="s">
        <v>78</v>
      </c>
      <c r="C31" s="48" t="s">
        <v>80</v>
      </c>
      <c r="D31" s="48" t="s">
        <v>80</v>
      </c>
      <c r="E31" s="50" t="s">
        <v>80</v>
      </c>
      <c r="F31" s="58">
        <v>1.2881100000000001</v>
      </c>
      <c r="G31" s="59">
        <v>1.2693099999999999</v>
      </c>
    </row>
    <row r="32" spans="1:7" ht="22.5" customHeight="1" x14ac:dyDescent="0.3">
      <c r="A32" s="22" t="s">
        <v>77</v>
      </c>
      <c r="B32" s="22"/>
      <c r="C32" s="35"/>
      <c r="D32" s="35"/>
      <c r="E32" s="35"/>
      <c r="F32" s="56"/>
      <c r="G32" s="61"/>
    </row>
    <row r="33" spans="1:7" ht="6" customHeight="1" x14ac:dyDescent="0.3">
      <c r="C33" s="34"/>
      <c r="D33" s="34"/>
      <c r="E33" s="34"/>
      <c r="F33" s="55"/>
      <c r="G33" s="60"/>
    </row>
    <row r="34" spans="1:7" ht="18.75" customHeight="1" x14ac:dyDescent="0.3">
      <c r="A34" s="6" t="s">
        <v>2</v>
      </c>
      <c r="B34" s="7" t="s">
        <v>79</v>
      </c>
      <c r="C34" s="48" t="s">
        <v>80</v>
      </c>
      <c r="D34" s="48" t="s">
        <v>80</v>
      </c>
      <c r="E34" s="50" t="s">
        <v>80</v>
      </c>
      <c r="F34" s="58">
        <v>0.73140000000000005</v>
      </c>
      <c r="G34" s="59">
        <v>0.71299999999999997</v>
      </c>
    </row>
    <row r="35" spans="1:7" ht="18.75" customHeight="1" x14ac:dyDescent="0.3">
      <c r="A35" s="4"/>
      <c r="B35" s="5"/>
      <c r="C35" s="47"/>
      <c r="D35" s="47"/>
      <c r="E35" s="47"/>
      <c r="F35" s="47"/>
    </row>
    <row r="36" spans="1:7" ht="18.75" customHeight="1" x14ac:dyDescent="0.3">
      <c r="A36" s="4"/>
      <c r="B36" s="5"/>
      <c r="C36" s="47"/>
      <c r="D36" s="47"/>
      <c r="E36" s="47"/>
      <c r="F36" s="47"/>
    </row>
    <row r="37" spans="1:7" ht="6.75" customHeight="1" x14ac:dyDescent="0.3">
      <c r="C37" s="34"/>
      <c r="D37" s="34"/>
      <c r="E37" s="34"/>
    </row>
    <row r="38" spans="1:7" ht="22.5" hidden="1" customHeight="1" x14ac:dyDescent="0.3">
      <c r="A38" s="22" t="s">
        <v>6</v>
      </c>
      <c r="B38" s="22"/>
      <c r="C38" s="35"/>
      <c r="D38" s="35"/>
      <c r="E38" s="35"/>
      <c r="F38" s="35"/>
    </row>
    <row r="39" spans="1:7" ht="6" hidden="1" customHeight="1" x14ac:dyDescent="0.3">
      <c r="C39" s="34"/>
      <c r="D39" s="34"/>
      <c r="E39" s="34"/>
      <c r="F39" s="34"/>
    </row>
    <row r="40" spans="1:7" ht="18.75" hidden="1" customHeight="1" x14ac:dyDescent="0.3">
      <c r="A40" s="6" t="s">
        <v>2</v>
      </c>
      <c r="B40" s="7" t="s">
        <v>64</v>
      </c>
      <c r="C40" s="33"/>
      <c r="D40" s="33"/>
      <c r="E40" s="33"/>
      <c r="F40" s="33"/>
    </row>
    <row r="41" spans="1:7" ht="18.75" hidden="1" customHeight="1" x14ac:dyDescent="0.3">
      <c r="A41" s="6" t="s">
        <v>4</v>
      </c>
      <c r="B41" s="7" t="s">
        <v>66</v>
      </c>
      <c r="C41" s="33"/>
      <c r="D41" s="33"/>
      <c r="E41" s="33"/>
      <c r="F41" s="33"/>
    </row>
    <row r="42" spans="1:7" ht="18.75" hidden="1" customHeight="1" x14ac:dyDescent="0.3">
      <c r="A42" s="6" t="s">
        <v>5</v>
      </c>
      <c r="B42" s="7" t="s">
        <v>65</v>
      </c>
      <c r="C42" s="33"/>
      <c r="D42" s="33"/>
      <c r="E42" s="33"/>
      <c r="F42" s="33"/>
    </row>
    <row r="43" spans="1:7" ht="6.75" hidden="1" customHeight="1" x14ac:dyDescent="0.3">
      <c r="C43" s="34"/>
      <c r="D43" s="34"/>
      <c r="E43" s="34"/>
      <c r="F43" s="34"/>
    </row>
    <row r="44" spans="1:7" ht="22.5" hidden="1" customHeight="1" x14ac:dyDescent="0.3">
      <c r="A44" s="22" t="s">
        <v>7</v>
      </c>
      <c r="B44" s="22"/>
      <c r="C44" s="35"/>
      <c r="D44" s="35"/>
      <c r="E44" s="35"/>
      <c r="F44" s="35"/>
    </row>
    <row r="45" spans="1:7" ht="6" hidden="1" customHeight="1" x14ac:dyDescent="0.3">
      <c r="C45" s="34"/>
      <c r="D45" s="34"/>
      <c r="E45" s="34"/>
      <c r="F45" s="34"/>
    </row>
    <row r="46" spans="1:7" ht="18.75" hidden="1" customHeight="1" x14ac:dyDescent="0.3">
      <c r="A46" s="6" t="s">
        <v>2</v>
      </c>
      <c r="B46" s="7" t="s">
        <v>64</v>
      </c>
      <c r="C46" s="37"/>
      <c r="D46" s="37"/>
      <c r="E46" s="37"/>
      <c r="F46" s="37"/>
    </row>
    <row r="47" spans="1:7" ht="18.75" hidden="1" customHeight="1" x14ac:dyDescent="0.3">
      <c r="A47" s="6" t="s">
        <v>4</v>
      </c>
      <c r="B47" s="7" t="s">
        <v>66</v>
      </c>
      <c r="C47" s="37"/>
      <c r="D47" s="37"/>
      <c r="E47" s="37"/>
      <c r="F47" s="37"/>
    </row>
    <row r="48" spans="1:7" ht="18.75" hidden="1" customHeight="1" x14ac:dyDescent="0.3">
      <c r="A48" s="6" t="s">
        <v>5</v>
      </c>
      <c r="B48" s="7" t="s">
        <v>65</v>
      </c>
      <c r="C48" s="37"/>
      <c r="D48" s="37"/>
      <c r="E48" s="37"/>
      <c r="F48" s="37"/>
    </row>
    <row r="49" spans="1:6" ht="6.75" hidden="1" customHeight="1" x14ac:dyDescent="0.3">
      <c r="C49" s="34"/>
      <c r="D49" s="34"/>
      <c r="E49" s="34"/>
      <c r="F49" s="34"/>
    </row>
    <row r="50" spans="1:6" ht="22.5" hidden="1" customHeight="1" x14ac:dyDescent="0.3">
      <c r="A50" s="22" t="s">
        <v>8</v>
      </c>
      <c r="B50" s="22"/>
      <c r="C50" s="35"/>
      <c r="D50" s="35"/>
      <c r="E50" s="35"/>
      <c r="F50" s="35"/>
    </row>
    <row r="51" spans="1:6" ht="6.75" hidden="1" customHeight="1" x14ac:dyDescent="0.3">
      <c r="C51" s="34"/>
      <c r="D51" s="34"/>
      <c r="E51" s="34"/>
      <c r="F51" s="34"/>
    </row>
    <row r="52" spans="1:6" ht="18.75" hidden="1" customHeight="1" x14ac:dyDescent="0.3">
      <c r="A52" s="6" t="s">
        <v>2</v>
      </c>
      <c r="B52" s="7" t="s">
        <v>61</v>
      </c>
      <c r="C52" s="37"/>
      <c r="D52" s="37"/>
      <c r="E52" s="37"/>
      <c r="F52" s="37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267713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6771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EB85B-EFD7-471D-8CEE-BADDE5313ECE}">
  <dimension ref="A1:F52"/>
  <sheetViews>
    <sheetView tabSelected="1" workbookViewId="0">
      <selection activeCell="A4" sqref="A4:B4"/>
    </sheetView>
  </sheetViews>
  <sheetFormatPr defaultRowHeight="14.4" x14ac:dyDescent="0.3"/>
  <cols>
    <col min="1" max="1" width="10" customWidth="1"/>
    <col min="2" max="2" width="90.88671875" customWidth="1"/>
    <col min="3" max="3" width="18" customWidth="1"/>
    <col min="4" max="4" width="18.44140625" customWidth="1"/>
    <col min="5" max="6" width="11.88671875" bestFit="1" customWidth="1"/>
  </cols>
  <sheetData>
    <row r="1" spans="1:6" s="1" customFormat="1" ht="26.25" customHeight="1" x14ac:dyDescent="0.25">
      <c r="A1" s="70"/>
      <c r="B1" s="69" t="s">
        <v>0</v>
      </c>
    </row>
    <row r="2" spans="1:6" s="1" customFormat="1" ht="13.8" x14ac:dyDescent="0.25">
      <c r="A2" s="70"/>
      <c r="B2" s="69" t="s">
        <v>70</v>
      </c>
    </row>
    <row r="3" spans="1:6" s="1" customFormat="1" ht="13.8" x14ac:dyDescent="0.25">
      <c r="A3" s="2"/>
      <c r="B3" s="3"/>
    </row>
    <row r="4" spans="1:6" ht="22.5" customHeight="1" x14ac:dyDescent="0.3">
      <c r="A4" s="71" t="s">
        <v>142</v>
      </c>
      <c r="B4" s="72"/>
      <c r="C4" s="8" t="s">
        <v>143</v>
      </c>
      <c r="D4" s="8" t="s">
        <v>144</v>
      </c>
      <c r="E4" s="8" t="s">
        <v>145</v>
      </c>
      <c r="F4" s="8" t="s">
        <v>146</v>
      </c>
    </row>
    <row r="5" spans="1:6" ht="6.75" customHeight="1" x14ac:dyDescent="0.3"/>
    <row r="6" spans="1:6" ht="22.5" customHeight="1" x14ac:dyDescent="0.3">
      <c r="A6" s="22" t="s">
        <v>1</v>
      </c>
      <c r="B6" s="22"/>
      <c r="C6" s="22"/>
      <c r="D6" s="22"/>
      <c r="E6" s="22"/>
      <c r="F6" s="22"/>
    </row>
    <row r="7" spans="1:6" ht="6.75" customHeight="1" x14ac:dyDescent="0.3"/>
    <row r="8" spans="1:6" ht="16.5" customHeight="1" x14ac:dyDescent="0.3">
      <c r="A8" s="6" t="s">
        <v>2</v>
      </c>
      <c r="B8" s="7" t="s">
        <v>61</v>
      </c>
      <c r="C8" s="54">
        <v>0.50249999999999995</v>
      </c>
      <c r="D8" s="54">
        <v>0.51239999999999997</v>
      </c>
      <c r="E8" s="54">
        <v>0.53410000000000002</v>
      </c>
      <c r="F8" s="54">
        <f>List1!$L$4</f>
        <v>0.60560000000000003</v>
      </c>
    </row>
    <row r="9" spans="1:6" ht="7.5" hidden="1" customHeight="1" x14ac:dyDescent="0.3">
      <c r="C9" s="55"/>
      <c r="D9" s="55"/>
      <c r="E9" s="55"/>
      <c r="F9" s="55"/>
    </row>
    <row r="10" spans="1:6" ht="22.5" hidden="1" customHeight="1" x14ac:dyDescent="0.3">
      <c r="A10" s="22" t="s">
        <v>3</v>
      </c>
      <c r="B10" s="22"/>
      <c r="C10" s="56"/>
      <c r="D10" s="56"/>
      <c r="E10" s="56"/>
      <c r="F10" s="56"/>
    </row>
    <row r="11" spans="1:6" ht="18" customHeight="1" x14ac:dyDescent="0.3">
      <c r="A11" s="22" t="s">
        <v>3</v>
      </c>
      <c r="B11" s="22"/>
      <c r="C11" s="57"/>
      <c r="D11" s="57"/>
      <c r="E11" s="57"/>
      <c r="F11" s="57"/>
    </row>
    <row r="12" spans="1:6" ht="18.75" customHeight="1" x14ac:dyDescent="0.3">
      <c r="A12" s="6" t="s">
        <v>2</v>
      </c>
      <c r="B12" s="7" t="s">
        <v>62</v>
      </c>
      <c r="C12" s="58">
        <v>0.51639999999999997</v>
      </c>
      <c r="D12" s="58">
        <v>0</v>
      </c>
      <c r="E12" s="58">
        <v>0.52270000000000005</v>
      </c>
      <c r="F12" s="58">
        <f>List1!$L$5</f>
        <v>0.57130000000000003</v>
      </c>
    </row>
    <row r="13" spans="1:6" ht="0.75" customHeight="1" x14ac:dyDescent="0.3">
      <c r="A13" s="4"/>
      <c r="B13" s="5"/>
      <c r="C13" s="36"/>
      <c r="D13" s="36"/>
      <c r="E13" s="36"/>
      <c r="F13" s="36"/>
    </row>
    <row r="14" spans="1:6" ht="21" customHeight="1" x14ac:dyDescent="0.3">
      <c r="A14" s="22" t="s">
        <v>76</v>
      </c>
      <c r="B14" s="22"/>
      <c r="C14" s="56"/>
      <c r="D14" s="56"/>
      <c r="E14" s="56"/>
      <c r="F14" s="56"/>
    </row>
    <row r="15" spans="1:6" ht="6.75" hidden="1" customHeight="1" x14ac:dyDescent="0.3">
      <c r="C15" s="55"/>
      <c r="D15" s="55"/>
      <c r="E15" s="55"/>
      <c r="F15" s="55"/>
    </row>
    <row r="16" spans="1:6" ht="18.75" customHeight="1" x14ac:dyDescent="0.3">
      <c r="A16" s="6" t="s">
        <v>2</v>
      </c>
      <c r="B16" s="7" t="s">
        <v>63</v>
      </c>
      <c r="C16" s="54">
        <v>0.55920000000000003</v>
      </c>
      <c r="D16" s="54">
        <v>0.56910000000000005</v>
      </c>
      <c r="E16" s="54">
        <v>0.59079999999999999</v>
      </c>
      <c r="F16" s="54">
        <f>List1!$L$6</f>
        <v>0.6623</v>
      </c>
    </row>
    <row r="17" spans="1:6" ht="7.5" hidden="1" customHeight="1" x14ac:dyDescent="0.3">
      <c r="C17" s="55"/>
      <c r="D17" s="55"/>
      <c r="E17" s="55"/>
      <c r="F17" s="55"/>
    </row>
    <row r="18" spans="1:6" ht="22.5" customHeight="1" x14ac:dyDescent="0.3">
      <c r="A18" s="22" t="s">
        <v>75</v>
      </c>
      <c r="B18" s="22"/>
      <c r="C18" s="56"/>
      <c r="D18" s="56"/>
      <c r="E18" s="56"/>
      <c r="F18" s="56"/>
    </row>
    <row r="19" spans="1:6" ht="6.75" hidden="1" customHeight="1" x14ac:dyDescent="0.3">
      <c r="C19" s="55"/>
      <c r="D19" s="55"/>
      <c r="E19" s="55"/>
      <c r="F19" s="55"/>
    </row>
    <row r="20" spans="1:6" ht="15" customHeight="1" x14ac:dyDescent="0.3">
      <c r="A20" s="6" t="s">
        <v>2</v>
      </c>
      <c r="B20" s="7" t="s">
        <v>64</v>
      </c>
      <c r="C20" s="54">
        <v>1.0209999999999999</v>
      </c>
      <c r="D20" s="54">
        <v>1.0266999999999999</v>
      </c>
      <c r="E20" s="54">
        <v>1.0415000000000001</v>
      </c>
      <c r="F20" s="54">
        <f>List1!$L$8</f>
        <v>1.0674999999999999</v>
      </c>
    </row>
    <row r="21" spans="1:6" ht="18.75" customHeight="1" x14ac:dyDescent="0.3">
      <c r="A21" s="45" t="s">
        <v>4</v>
      </c>
      <c r="B21" s="44" t="s">
        <v>65</v>
      </c>
      <c r="C21" s="59">
        <v>0.91590000000000005</v>
      </c>
      <c r="D21" s="59">
        <v>0.92579999999999996</v>
      </c>
      <c r="E21" s="59">
        <v>0.94750000000000001</v>
      </c>
      <c r="F21" s="59">
        <f>List1!$L$9</f>
        <v>1.0189999999999999</v>
      </c>
    </row>
    <row r="22" spans="1:6" ht="22.5" customHeight="1" x14ac:dyDescent="0.3">
      <c r="A22" s="22" t="s">
        <v>83</v>
      </c>
      <c r="B22" s="22"/>
      <c r="C22" s="56"/>
      <c r="D22" s="56"/>
      <c r="E22" s="56"/>
      <c r="F22" s="56"/>
    </row>
    <row r="23" spans="1:6" ht="2.25" customHeight="1" x14ac:dyDescent="0.3">
      <c r="C23" s="55"/>
      <c r="D23" s="55"/>
      <c r="E23" s="55"/>
      <c r="F23" s="55"/>
    </row>
    <row r="24" spans="1:6" ht="18.75" customHeight="1" x14ac:dyDescent="0.3">
      <c r="A24" s="6" t="s">
        <v>2</v>
      </c>
      <c r="B24" s="7" t="s">
        <v>64</v>
      </c>
      <c r="C24" s="58">
        <v>1.0202100000000001</v>
      </c>
      <c r="D24" s="58">
        <v>1.0259100000000001</v>
      </c>
      <c r="E24" s="58">
        <v>1.04081</v>
      </c>
      <c r="F24" s="58">
        <f>List1!$L$12</f>
        <v>1.0666100000000001</v>
      </c>
    </row>
    <row r="25" spans="1:6" ht="19.5" customHeight="1" x14ac:dyDescent="0.3">
      <c r="A25" s="6" t="s">
        <v>4</v>
      </c>
      <c r="B25" s="7" t="s">
        <v>65</v>
      </c>
      <c r="C25" s="58">
        <v>0.91513</v>
      </c>
      <c r="D25" s="58">
        <v>0.92503000000000002</v>
      </c>
      <c r="E25" s="58">
        <v>0.94682999999999995</v>
      </c>
      <c r="F25" s="58">
        <f>List1!$L$11</f>
        <v>1.01823</v>
      </c>
    </row>
    <row r="26" spans="1:6" ht="16.5" customHeight="1" x14ac:dyDescent="0.3">
      <c r="A26" s="45" t="s">
        <v>5</v>
      </c>
      <c r="B26" s="44" t="s">
        <v>78</v>
      </c>
      <c r="C26" s="58">
        <v>1.13191</v>
      </c>
      <c r="D26" s="58">
        <v>1.13811</v>
      </c>
      <c r="E26" s="58">
        <v>1.1545099999999999</v>
      </c>
      <c r="F26" s="58">
        <f>List1!$L$13</f>
        <v>1.1830099999999999</v>
      </c>
    </row>
    <row r="27" spans="1:6" ht="22.5" customHeight="1" x14ac:dyDescent="0.3">
      <c r="A27" s="22" t="s">
        <v>84</v>
      </c>
      <c r="B27" s="22"/>
      <c r="C27" s="56"/>
      <c r="D27" s="56"/>
      <c r="E27" s="56"/>
      <c r="F27" s="56"/>
    </row>
    <row r="28" spans="1:6" ht="0.75" customHeight="1" x14ac:dyDescent="0.3">
      <c r="C28" s="55"/>
      <c r="D28" s="55"/>
      <c r="E28" s="55"/>
      <c r="F28" s="55"/>
    </row>
    <row r="29" spans="1:6" ht="18.75" customHeight="1" x14ac:dyDescent="0.3">
      <c r="A29" s="6" t="s">
        <v>2</v>
      </c>
      <c r="B29" s="7" t="s">
        <v>64</v>
      </c>
      <c r="C29" s="58">
        <v>1.0842099999999999</v>
      </c>
      <c r="D29" s="58">
        <v>1.0899099999999999</v>
      </c>
      <c r="E29" s="58">
        <v>1.1048100000000001</v>
      </c>
      <c r="F29" s="58">
        <f>List1!$L$15</f>
        <v>1.1306099999999999</v>
      </c>
    </row>
    <row r="30" spans="1:6" ht="18.75" customHeight="1" x14ac:dyDescent="0.3">
      <c r="A30" s="6" t="s">
        <v>4</v>
      </c>
      <c r="B30" s="7" t="s">
        <v>65</v>
      </c>
      <c r="C30" s="58">
        <v>0.97912999999999994</v>
      </c>
      <c r="D30" s="58">
        <v>0.98902999999999996</v>
      </c>
      <c r="E30" s="58">
        <v>1.0108299999999999</v>
      </c>
      <c r="F30" s="58">
        <f>List1!$L$14</f>
        <v>1.08223</v>
      </c>
    </row>
    <row r="31" spans="1:6" ht="15" customHeight="1" x14ac:dyDescent="0.3">
      <c r="A31" s="45" t="s">
        <v>5</v>
      </c>
      <c r="B31" s="44" t="s">
        <v>78</v>
      </c>
      <c r="C31" s="58">
        <v>1.13191</v>
      </c>
      <c r="D31" s="58">
        <v>1.13811</v>
      </c>
      <c r="E31" s="58">
        <v>1.1545099999999999</v>
      </c>
      <c r="F31" s="58">
        <f>List1!$L$16</f>
        <v>1.1830099999999999</v>
      </c>
    </row>
    <row r="32" spans="1:6" ht="22.5" customHeight="1" x14ac:dyDescent="0.3">
      <c r="A32" s="22" t="s">
        <v>77</v>
      </c>
      <c r="B32" s="22"/>
      <c r="C32" s="56"/>
      <c r="D32" s="56"/>
      <c r="E32" s="56"/>
      <c r="F32" s="56"/>
    </row>
    <row r="33" spans="1:6" ht="0.75" customHeight="1" x14ac:dyDescent="0.3">
      <c r="C33" s="55"/>
      <c r="D33" s="55"/>
      <c r="E33" s="55"/>
      <c r="F33" s="55"/>
    </row>
    <row r="34" spans="1:6" ht="18.75" customHeight="1" x14ac:dyDescent="0.3">
      <c r="A34" s="6" t="s">
        <v>2</v>
      </c>
      <c r="B34" s="7" t="s">
        <v>79</v>
      </c>
      <c r="C34" s="58">
        <v>0.56799999999999995</v>
      </c>
      <c r="D34" s="58">
        <v>0.57789999999999997</v>
      </c>
      <c r="E34" s="58">
        <v>0.59970000000000001</v>
      </c>
      <c r="F34" s="58">
        <f>List1!$L$21</f>
        <v>0.67110000000000003</v>
      </c>
    </row>
    <row r="35" spans="1:6" ht="18.75" customHeight="1" x14ac:dyDescent="0.3">
      <c r="A35" s="4"/>
      <c r="B35" s="5"/>
    </row>
    <row r="36" spans="1:6" ht="18.75" customHeight="1" x14ac:dyDescent="0.3">
      <c r="A36" s="4"/>
      <c r="B36" s="5"/>
    </row>
    <row r="37" spans="1:6" ht="6.75" customHeight="1" x14ac:dyDescent="0.3"/>
    <row r="38" spans="1:6" ht="22.5" hidden="1" customHeight="1" x14ac:dyDescent="0.3">
      <c r="A38" s="22" t="s">
        <v>6</v>
      </c>
      <c r="B38" s="22"/>
    </row>
    <row r="39" spans="1:6" ht="6" hidden="1" customHeight="1" x14ac:dyDescent="0.3"/>
    <row r="40" spans="1:6" ht="18.75" hidden="1" customHeight="1" x14ac:dyDescent="0.3">
      <c r="A40" s="6" t="s">
        <v>2</v>
      </c>
      <c r="B40" s="7" t="s">
        <v>64</v>
      </c>
    </row>
    <row r="41" spans="1:6" ht="18.75" hidden="1" customHeight="1" x14ac:dyDescent="0.3">
      <c r="A41" s="6" t="s">
        <v>4</v>
      </c>
      <c r="B41" s="7" t="s">
        <v>66</v>
      </c>
    </row>
    <row r="42" spans="1:6" ht="18.75" hidden="1" customHeight="1" x14ac:dyDescent="0.3">
      <c r="A42" s="6" t="s">
        <v>5</v>
      </c>
      <c r="B42" s="7" t="s">
        <v>65</v>
      </c>
    </row>
    <row r="43" spans="1:6" ht="6.75" hidden="1" customHeight="1" x14ac:dyDescent="0.3"/>
    <row r="44" spans="1:6" ht="22.5" hidden="1" customHeight="1" x14ac:dyDescent="0.3">
      <c r="A44" s="22" t="s">
        <v>7</v>
      </c>
      <c r="B44" s="22"/>
    </row>
    <row r="45" spans="1:6" ht="6" hidden="1" customHeight="1" x14ac:dyDescent="0.3"/>
    <row r="46" spans="1:6" ht="18.75" hidden="1" customHeight="1" x14ac:dyDescent="0.3">
      <c r="A46" s="6" t="s">
        <v>2</v>
      </c>
      <c r="B46" s="7" t="s">
        <v>64</v>
      </c>
    </row>
    <row r="47" spans="1:6" ht="18.75" hidden="1" customHeight="1" x14ac:dyDescent="0.3">
      <c r="A47" s="6" t="s">
        <v>4</v>
      </c>
      <c r="B47" s="7" t="s">
        <v>66</v>
      </c>
    </row>
    <row r="48" spans="1:6" ht="18.75" hidden="1" customHeight="1" x14ac:dyDescent="0.3">
      <c r="A48" s="6" t="s">
        <v>5</v>
      </c>
      <c r="B48" s="7" t="s">
        <v>65</v>
      </c>
    </row>
    <row r="49" spans="1:2" ht="6.75" hidden="1" customHeight="1" x14ac:dyDescent="0.3"/>
    <row r="50" spans="1:2" ht="22.5" hidden="1" customHeight="1" x14ac:dyDescent="0.3">
      <c r="A50" s="22" t="s">
        <v>8</v>
      </c>
      <c r="B50" s="22"/>
    </row>
    <row r="51" spans="1:2" ht="6.75" hidden="1" customHeight="1" x14ac:dyDescent="0.3"/>
    <row r="52" spans="1:2" ht="18.75" hidden="1" customHeight="1" x14ac:dyDescent="0.3">
      <c r="A52" s="6" t="s">
        <v>2</v>
      </c>
      <c r="B52" s="7" t="s">
        <v>61</v>
      </c>
    </row>
  </sheetData>
  <mergeCells count="2">
    <mergeCell ref="A1:A2"/>
    <mergeCell ref="A4:B4"/>
  </mergeCells>
  <pageMargins left="0.7" right="0.7" top="0.75" bottom="0.75" header="0.3" footer="0.3"/>
  <ignoredErrors>
    <ignoredError sqref="A8:A34" numberStoredAsText="1"/>
  </ignoredErrors>
  <drawing r:id="rId1"/>
  <legacyDrawing r:id="rId2"/>
  <oleObjects>
    <mc:AlternateContent xmlns:mc="http://schemas.openxmlformats.org/markup-compatibility/2006">
      <mc:Choice Requires="x14">
        <oleObject progId="Unknown" shapeId="1344513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344513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EF749-636C-45F1-98F3-D8CC95AD147B}">
  <dimension ref="A1:F52"/>
  <sheetViews>
    <sheetView topLeftCell="A6" workbookViewId="0">
      <selection activeCell="I31" sqref="I31"/>
    </sheetView>
  </sheetViews>
  <sheetFormatPr defaultRowHeight="14.4" x14ac:dyDescent="0.3"/>
  <cols>
    <col min="1" max="1" width="10" customWidth="1"/>
    <col min="2" max="2" width="51" customWidth="1"/>
    <col min="3" max="3" width="18" customWidth="1"/>
    <col min="4" max="4" width="18.44140625" customWidth="1"/>
    <col min="5" max="6" width="10.88671875" bestFit="1" customWidth="1"/>
  </cols>
  <sheetData>
    <row r="1" spans="1:6" s="1" customFormat="1" ht="26.25" customHeight="1" x14ac:dyDescent="0.25">
      <c r="A1" s="70"/>
      <c r="B1" s="69" t="s">
        <v>0</v>
      </c>
    </row>
    <row r="2" spans="1:6" s="1" customFormat="1" ht="13.8" x14ac:dyDescent="0.25">
      <c r="A2" s="70"/>
      <c r="B2" s="69" t="s">
        <v>70</v>
      </c>
    </row>
    <row r="3" spans="1:6" s="1" customFormat="1" ht="13.8" x14ac:dyDescent="0.25">
      <c r="A3" s="2"/>
      <c r="B3" s="3"/>
    </row>
    <row r="4" spans="1:6" ht="22.5" customHeight="1" x14ac:dyDescent="0.3">
      <c r="A4" s="71" t="s">
        <v>138</v>
      </c>
      <c r="B4" s="72"/>
      <c r="C4" s="8" t="s">
        <v>137</v>
      </c>
      <c r="D4" s="8" t="s">
        <v>139</v>
      </c>
      <c r="E4" s="8" t="s">
        <v>140</v>
      </c>
      <c r="F4" s="8" t="s">
        <v>141</v>
      </c>
    </row>
    <row r="5" spans="1:6" ht="6.75" customHeight="1" x14ac:dyDescent="0.3"/>
    <row r="6" spans="1:6" ht="22.5" customHeight="1" x14ac:dyDescent="0.3">
      <c r="A6" s="22" t="s">
        <v>1</v>
      </c>
      <c r="B6" s="22"/>
      <c r="C6" s="22"/>
      <c r="D6" s="22"/>
      <c r="E6" s="22"/>
      <c r="F6" s="22"/>
    </row>
    <row r="7" spans="1:6" ht="6.75" customHeight="1" x14ac:dyDescent="0.3"/>
    <row r="8" spans="1:6" ht="16.5" customHeight="1" x14ac:dyDescent="0.3">
      <c r="A8" s="6" t="s">
        <v>2</v>
      </c>
      <c r="B8" s="7" t="s">
        <v>61</v>
      </c>
      <c r="C8" s="54">
        <v>0.49830000000000002</v>
      </c>
      <c r="D8" s="54">
        <v>0.49359999999999998</v>
      </c>
      <c r="E8" s="54">
        <v>0.52349999999999997</v>
      </c>
      <c r="F8" s="54">
        <v>0.51029999999999998</v>
      </c>
    </row>
    <row r="9" spans="1:6" ht="7.5" hidden="1" customHeight="1" x14ac:dyDescent="0.3">
      <c r="C9" s="55"/>
      <c r="D9" s="55"/>
      <c r="E9" s="55"/>
      <c r="F9" s="55"/>
    </row>
    <row r="10" spans="1:6" ht="22.5" hidden="1" customHeight="1" x14ac:dyDescent="0.3">
      <c r="A10" s="22" t="s">
        <v>3</v>
      </c>
      <c r="B10" s="22"/>
      <c r="C10" s="56"/>
      <c r="D10" s="56"/>
      <c r="E10" s="56"/>
      <c r="F10" s="56"/>
    </row>
    <row r="11" spans="1:6" ht="18" customHeight="1" x14ac:dyDescent="0.3">
      <c r="A11" s="22" t="s">
        <v>3</v>
      </c>
      <c r="B11" s="22"/>
      <c r="C11" s="57"/>
      <c r="D11" s="57"/>
      <c r="E11" s="57"/>
      <c r="F11" s="57"/>
    </row>
    <row r="12" spans="1:6" ht="18.75" customHeight="1" x14ac:dyDescent="0.3">
      <c r="A12" s="6" t="s">
        <v>2</v>
      </c>
      <c r="B12" s="7" t="s">
        <v>62</v>
      </c>
      <c r="C12" s="58">
        <v>0.49170000000000003</v>
      </c>
      <c r="D12" s="58">
        <v>0.48470000000000002</v>
      </c>
      <c r="E12" s="58">
        <v>0.501</v>
      </c>
      <c r="F12" s="58">
        <v>0.51080000000000003</v>
      </c>
    </row>
    <row r="13" spans="1:6" ht="0.75" customHeight="1" x14ac:dyDescent="0.3">
      <c r="A13" s="4"/>
      <c r="B13" s="5"/>
      <c r="C13" s="36"/>
      <c r="D13" s="36"/>
      <c r="E13" s="36"/>
      <c r="F13" s="36"/>
    </row>
    <row r="14" spans="1:6" ht="21" customHeight="1" x14ac:dyDescent="0.3">
      <c r="A14" s="22" t="s">
        <v>76</v>
      </c>
      <c r="B14" s="22"/>
      <c r="C14" s="56"/>
      <c r="D14" s="56"/>
      <c r="E14" s="56"/>
      <c r="F14" s="56"/>
    </row>
    <row r="15" spans="1:6" ht="6.75" hidden="1" customHeight="1" x14ac:dyDescent="0.3">
      <c r="C15" s="55"/>
      <c r="D15" s="55"/>
      <c r="E15" s="55"/>
      <c r="F15" s="55"/>
    </row>
    <row r="16" spans="1:6" ht="18.75" customHeight="1" x14ac:dyDescent="0.3">
      <c r="A16" s="6" t="s">
        <v>2</v>
      </c>
      <c r="B16" s="7" t="s">
        <v>63</v>
      </c>
      <c r="C16" s="54">
        <v>0.55500000000000005</v>
      </c>
      <c r="D16" s="54">
        <v>0.55030000000000001</v>
      </c>
      <c r="E16" s="54">
        <v>0.58020000000000005</v>
      </c>
      <c r="F16" s="54">
        <v>0.56699999999999995</v>
      </c>
    </row>
    <row r="17" spans="1:6" ht="7.5" hidden="1" customHeight="1" x14ac:dyDescent="0.3">
      <c r="C17" s="55"/>
      <c r="D17" s="55"/>
      <c r="E17" s="55"/>
      <c r="F17" s="55"/>
    </row>
    <row r="18" spans="1:6" ht="22.5" customHeight="1" x14ac:dyDescent="0.3">
      <c r="A18" s="22" t="s">
        <v>75</v>
      </c>
      <c r="B18" s="22"/>
      <c r="C18" s="56"/>
      <c r="D18" s="56"/>
      <c r="E18" s="56"/>
      <c r="F18" s="56"/>
    </row>
    <row r="19" spans="1:6" ht="6.75" hidden="1" customHeight="1" x14ac:dyDescent="0.3">
      <c r="C19" s="55"/>
      <c r="D19" s="55"/>
      <c r="E19" s="55"/>
      <c r="F19" s="55"/>
    </row>
    <row r="20" spans="1:6" ht="15" customHeight="1" x14ac:dyDescent="0.3">
      <c r="A20" s="6" t="s">
        <v>2</v>
      </c>
      <c r="B20" s="7" t="s">
        <v>64</v>
      </c>
      <c r="C20" s="54">
        <v>1.0026999999999999</v>
      </c>
      <c r="D20" s="54">
        <v>1.0097</v>
      </c>
      <c r="E20" s="54">
        <v>1.0343</v>
      </c>
      <c r="F20" s="54">
        <v>1.0318000000000001</v>
      </c>
    </row>
    <row r="21" spans="1:6" ht="18.75" customHeight="1" x14ac:dyDescent="0.3">
      <c r="A21" s="45" t="s">
        <v>4</v>
      </c>
      <c r="B21" s="44" t="s">
        <v>65</v>
      </c>
      <c r="C21" s="59">
        <v>0.91169999999999995</v>
      </c>
      <c r="D21" s="59">
        <v>0.90700000000000003</v>
      </c>
      <c r="E21" s="59">
        <v>0.93689999999999996</v>
      </c>
      <c r="F21" s="59">
        <v>0.92369999999999997</v>
      </c>
    </row>
    <row r="22" spans="1:6" ht="22.5" customHeight="1" x14ac:dyDescent="0.3">
      <c r="A22" s="22" t="s">
        <v>83</v>
      </c>
      <c r="B22" s="22"/>
      <c r="C22" s="56"/>
      <c r="D22" s="56"/>
      <c r="E22" s="56"/>
      <c r="F22" s="56"/>
    </row>
    <row r="23" spans="1:6" ht="2.25" customHeight="1" x14ac:dyDescent="0.3">
      <c r="C23" s="55"/>
      <c r="D23" s="55"/>
      <c r="E23" s="55"/>
      <c r="F23" s="55"/>
    </row>
    <row r="24" spans="1:6" ht="18.75" customHeight="1" x14ac:dyDescent="0.3">
      <c r="A24" s="6" t="s">
        <v>2</v>
      </c>
      <c r="B24" s="7" t="s">
        <v>64</v>
      </c>
      <c r="C24" s="58">
        <v>1.0018100000000001</v>
      </c>
      <c r="D24" s="58">
        <v>1.00891</v>
      </c>
      <c r="E24" s="58">
        <v>1.0335099999999999</v>
      </c>
      <c r="F24" s="58">
        <v>1.03101</v>
      </c>
    </row>
    <row r="25" spans="1:6" ht="19.5" customHeight="1" x14ac:dyDescent="0.3">
      <c r="A25" s="6" t="s">
        <v>4</v>
      </c>
      <c r="B25" s="7" t="s">
        <v>65</v>
      </c>
      <c r="C25" s="58">
        <v>0.91093000000000002</v>
      </c>
      <c r="D25" s="58">
        <v>0.90622999999999998</v>
      </c>
      <c r="E25" s="58">
        <v>0.93603000000000003</v>
      </c>
      <c r="F25" s="58">
        <v>0.92293000000000003</v>
      </c>
    </row>
    <row r="26" spans="1:6" ht="16.5" customHeight="1" x14ac:dyDescent="0.3">
      <c r="A26" s="45" t="s">
        <v>5</v>
      </c>
      <c r="B26" s="44" t="s">
        <v>78</v>
      </c>
      <c r="C26" s="58">
        <v>1.11171</v>
      </c>
      <c r="D26" s="58">
        <v>1.11941</v>
      </c>
      <c r="E26" s="58">
        <v>1.1465099999999999</v>
      </c>
      <c r="F26" s="58">
        <v>1.14381</v>
      </c>
    </row>
    <row r="27" spans="1:6" ht="22.5" customHeight="1" x14ac:dyDescent="0.3">
      <c r="A27" s="22" t="s">
        <v>84</v>
      </c>
      <c r="B27" s="22"/>
      <c r="C27" s="56"/>
      <c r="D27" s="56"/>
      <c r="E27" s="56"/>
      <c r="F27" s="56"/>
    </row>
    <row r="28" spans="1:6" ht="0.75" customHeight="1" x14ac:dyDescent="0.3">
      <c r="C28" s="55"/>
      <c r="D28" s="55"/>
      <c r="E28" s="55"/>
      <c r="F28" s="55"/>
    </row>
    <row r="29" spans="1:6" ht="18.75" customHeight="1" x14ac:dyDescent="0.3">
      <c r="A29" s="6" t="s">
        <v>2</v>
      </c>
      <c r="B29" s="7" t="s">
        <v>64</v>
      </c>
      <c r="C29" s="58">
        <v>1.0658099999999999</v>
      </c>
      <c r="D29" s="58">
        <v>1.07291</v>
      </c>
      <c r="E29" s="58">
        <v>1.09751</v>
      </c>
      <c r="F29" s="58">
        <v>1.09501</v>
      </c>
    </row>
    <row r="30" spans="1:6" ht="18.75" customHeight="1" x14ac:dyDescent="0.3">
      <c r="A30" s="6" t="s">
        <v>4</v>
      </c>
      <c r="B30" s="7" t="s">
        <v>65</v>
      </c>
      <c r="C30" s="58">
        <v>0.97492999999999996</v>
      </c>
      <c r="D30" s="58">
        <v>0.97023000000000004</v>
      </c>
      <c r="E30" s="58">
        <v>1.00003</v>
      </c>
      <c r="F30" s="58">
        <v>0.98692999999999997</v>
      </c>
    </row>
    <row r="31" spans="1:6" ht="15" customHeight="1" x14ac:dyDescent="0.3">
      <c r="A31" s="45" t="s">
        <v>5</v>
      </c>
      <c r="B31" s="44" t="s">
        <v>78</v>
      </c>
      <c r="C31" s="58">
        <v>1.11171</v>
      </c>
      <c r="D31" s="58">
        <v>1.11941</v>
      </c>
      <c r="E31" s="58">
        <v>1.1465099999999999</v>
      </c>
      <c r="F31" s="58">
        <v>1.14381</v>
      </c>
    </row>
    <row r="32" spans="1:6" ht="22.5" customHeight="1" x14ac:dyDescent="0.3">
      <c r="A32" s="22" t="s">
        <v>77</v>
      </c>
      <c r="B32" s="22"/>
      <c r="C32" s="56"/>
      <c r="D32" s="56"/>
      <c r="E32" s="56"/>
      <c r="F32" s="56"/>
    </row>
    <row r="33" spans="1:6" ht="0.75" customHeight="1" x14ac:dyDescent="0.3">
      <c r="C33" s="55"/>
      <c r="D33" s="55"/>
      <c r="E33" s="55"/>
      <c r="F33" s="55"/>
    </row>
    <row r="34" spans="1:6" ht="18.75" customHeight="1" x14ac:dyDescent="0.3">
      <c r="A34" s="6" t="s">
        <v>2</v>
      </c>
      <c r="B34" s="7" t="s">
        <v>79</v>
      </c>
      <c r="C34" s="58">
        <v>0.56379999999999997</v>
      </c>
      <c r="D34" s="58">
        <v>0.55910000000000004</v>
      </c>
      <c r="E34" s="58">
        <v>0.58889999999999998</v>
      </c>
      <c r="F34" s="58">
        <v>0.57579999999999998</v>
      </c>
    </row>
    <row r="35" spans="1:6" ht="18.75" customHeight="1" x14ac:dyDescent="0.3">
      <c r="A35" s="4"/>
      <c r="B35" s="5"/>
    </row>
    <row r="36" spans="1:6" ht="18.75" customHeight="1" x14ac:dyDescent="0.3">
      <c r="A36" s="4"/>
      <c r="B36" s="5"/>
    </row>
    <row r="37" spans="1:6" ht="6.75" customHeight="1" x14ac:dyDescent="0.3"/>
    <row r="38" spans="1:6" ht="22.5" hidden="1" customHeight="1" x14ac:dyDescent="0.3">
      <c r="A38" s="22" t="s">
        <v>6</v>
      </c>
      <c r="B38" s="22"/>
    </row>
    <row r="39" spans="1:6" ht="6" hidden="1" customHeight="1" x14ac:dyDescent="0.3"/>
    <row r="40" spans="1:6" ht="18.75" hidden="1" customHeight="1" x14ac:dyDescent="0.3">
      <c r="A40" s="6" t="s">
        <v>2</v>
      </c>
      <c r="B40" s="7" t="s">
        <v>64</v>
      </c>
    </row>
    <row r="41" spans="1:6" ht="18.75" hidden="1" customHeight="1" x14ac:dyDescent="0.3">
      <c r="A41" s="6" t="s">
        <v>4</v>
      </c>
      <c r="B41" s="7" t="s">
        <v>66</v>
      </c>
    </row>
    <row r="42" spans="1:6" ht="18.75" hidden="1" customHeight="1" x14ac:dyDescent="0.3">
      <c r="A42" s="6" t="s">
        <v>5</v>
      </c>
      <c r="B42" s="7" t="s">
        <v>65</v>
      </c>
    </row>
    <row r="43" spans="1:6" ht="6.75" hidden="1" customHeight="1" x14ac:dyDescent="0.3"/>
    <row r="44" spans="1:6" ht="22.5" hidden="1" customHeight="1" x14ac:dyDescent="0.3">
      <c r="A44" s="22" t="s">
        <v>7</v>
      </c>
      <c r="B44" s="22"/>
    </row>
    <row r="45" spans="1:6" ht="6" hidden="1" customHeight="1" x14ac:dyDescent="0.3"/>
    <row r="46" spans="1:6" ht="18.75" hidden="1" customHeight="1" x14ac:dyDescent="0.3">
      <c r="A46" s="6" t="s">
        <v>2</v>
      </c>
      <c r="B46" s="7" t="s">
        <v>64</v>
      </c>
    </row>
    <row r="47" spans="1:6" ht="18.75" hidden="1" customHeight="1" x14ac:dyDescent="0.3">
      <c r="A47" s="6" t="s">
        <v>4</v>
      </c>
      <c r="B47" s="7" t="s">
        <v>66</v>
      </c>
    </row>
    <row r="48" spans="1:6" ht="18.75" hidden="1" customHeight="1" x14ac:dyDescent="0.3">
      <c r="A48" s="6" t="s">
        <v>5</v>
      </c>
      <c r="B48" s="7" t="s">
        <v>65</v>
      </c>
    </row>
    <row r="49" spans="1:2" ht="6.75" hidden="1" customHeight="1" x14ac:dyDescent="0.3"/>
    <row r="50" spans="1:2" ht="22.5" hidden="1" customHeight="1" x14ac:dyDescent="0.3">
      <c r="A50" s="22" t="s">
        <v>8</v>
      </c>
      <c r="B50" s="22"/>
    </row>
    <row r="51" spans="1:2" ht="6.75" hidden="1" customHeight="1" x14ac:dyDescent="0.3"/>
    <row r="52" spans="1:2" ht="18.75" hidden="1" customHeight="1" x14ac:dyDescent="0.3">
      <c r="A52" s="6" t="s">
        <v>2</v>
      </c>
      <c r="B52" s="7" t="s">
        <v>61</v>
      </c>
    </row>
  </sheetData>
  <mergeCells count="2">
    <mergeCell ref="A1:A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333249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333249" r:id="rId3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E146A-BAB4-4E15-85C4-FE9C647183CE}">
  <dimension ref="A1:G52"/>
  <sheetViews>
    <sheetView workbookViewId="0">
      <selection activeCell="G8" sqref="G8"/>
    </sheetView>
  </sheetViews>
  <sheetFormatPr defaultRowHeight="14.4" x14ac:dyDescent="0.3"/>
  <cols>
    <col min="1" max="1" width="10" customWidth="1"/>
    <col min="2" max="2" width="51" customWidth="1"/>
    <col min="3" max="3" width="15.5546875" customWidth="1"/>
    <col min="4" max="6" width="17.109375" bestFit="1" customWidth="1"/>
    <col min="7" max="7" width="16.109375" customWidth="1"/>
  </cols>
  <sheetData>
    <row r="1" spans="1:7" s="1" customFormat="1" ht="26.25" customHeight="1" x14ac:dyDescent="0.25">
      <c r="A1" s="70"/>
      <c r="B1" s="73" t="s">
        <v>0</v>
      </c>
      <c r="C1" s="74"/>
      <c r="D1" s="74"/>
      <c r="E1" s="74"/>
      <c r="F1" s="74"/>
      <c r="G1" s="74"/>
    </row>
    <row r="2" spans="1:7" s="1" customFormat="1" ht="13.8" x14ac:dyDescent="0.25">
      <c r="A2" s="70"/>
      <c r="B2" s="73" t="s">
        <v>70</v>
      </c>
      <c r="C2" s="74"/>
      <c r="D2" s="74"/>
      <c r="E2" s="74"/>
      <c r="F2" s="74"/>
      <c r="G2" s="74"/>
    </row>
    <row r="3" spans="1:7" s="1" customFormat="1" ht="13.8" x14ac:dyDescent="0.25">
      <c r="A3" s="2"/>
      <c r="B3" s="3"/>
      <c r="C3" s="3"/>
      <c r="D3" s="3"/>
      <c r="E3" s="3"/>
      <c r="F3" s="3"/>
      <c r="G3" s="3"/>
    </row>
    <row r="4" spans="1:7" ht="22.5" customHeight="1" x14ac:dyDescent="0.3">
      <c r="A4" s="71" t="s">
        <v>131</v>
      </c>
      <c r="B4" s="72"/>
      <c r="C4" s="68" t="s">
        <v>132</v>
      </c>
      <c r="D4" s="8" t="s">
        <v>133</v>
      </c>
      <c r="E4" s="8" t="s">
        <v>134</v>
      </c>
      <c r="F4" s="8" t="s">
        <v>135</v>
      </c>
      <c r="G4" s="8" t="s">
        <v>136</v>
      </c>
    </row>
    <row r="5" spans="1:7" ht="6.75" customHeight="1" x14ac:dyDescent="0.3"/>
    <row r="6" spans="1:7" ht="22.5" customHeight="1" x14ac:dyDescent="0.3">
      <c r="A6" s="22" t="s">
        <v>1</v>
      </c>
      <c r="B6" s="22"/>
      <c r="C6" s="22"/>
      <c r="D6" s="29"/>
      <c r="E6" s="22"/>
      <c r="F6" s="22"/>
      <c r="G6" s="22"/>
    </row>
    <row r="7" spans="1:7" ht="6.75" customHeight="1" x14ac:dyDescent="0.3">
      <c r="D7" s="30"/>
    </row>
    <row r="8" spans="1:7" ht="16.5" customHeight="1" x14ac:dyDescent="0.3">
      <c r="A8" s="6" t="s">
        <v>2</v>
      </c>
      <c r="B8" s="7" t="s">
        <v>61</v>
      </c>
      <c r="C8" s="54">
        <v>0.57630000000000003</v>
      </c>
      <c r="D8" s="54">
        <v>0.56410000000000005</v>
      </c>
      <c r="E8" s="54">
        <v>0.50619999999999998</v>
      </c>
      <c r="F8" s="54">
        <v>0.50770000000000004</v>
      </c>
      <c r="G8" s="54">
        <v>0.51090000000000002</v>
      </c>
    </row>
    <row r="9" spans="1:7" ht="7.5" hidden="1" customHeight="1" x14ac:dyDescent="0.3">
      <c r="C9" s="55"/>
      <c r="D9" s="55"/>
      <c r="E9" s="55"/>
      <c r="F9" s="55"/>
      <c r="G9" s="55"/>
    </row>
    <row r="10" spans="1:7" ht="22.5" hidden="1" customHeight="1" x14ac:dyDescent="0.3">
      <c r="A10" s="22" t="s">
        <v>3</v>
      </c>
      <c r="B10" s="22"/>
      <c r="C10" s="56"/>
      <c r="D10" s="56"/>
      <c r="E10" s="56"/>
      <c r="F10" s="56"/>
      <c r="G10" s="56"/>
    </row>
    <row r="11" spans="1:7" ht="18" customHeight="1" x14ac:dyDescent="0.3">
      <c r="A11" s="22" t="s">
        <v>3</v>
      </c>
      <c r="B11" s="22"/>
      <c r="C11" s="57"/>
      <c r="D11" s="57"/>
      <c r="E11" s="57"/>
      <c r="F11" s="57"/>
      <c r="G11" s="57"/>
    </row>
    <row r="12" spans="1:7" ht="18.75" customHeight="1" x14ac:dyDescent="0.3">
      <c r="A12" s="6" t="s">
        <v>2</v>
      </c>
      <c r="B12" s="7" t="s">
        <v>62</v>
      </c>
      <c r="C12" s="58">
        <v>0.56340000000000001</v>
      </c>
      <c r="D12" s="58">
        <v>0.5544</v>
      </c>
      <c r="E12" s="58">
        <v>0.501</v>
      </c>
      <c r="F12" s="58">
        <v>0.50039999999999996</v>
      </c>
      <c r="G12" s="58">
        <v>0.50549999999999995</v>
      </c>
    </row>
    <row r="13" spans="1:7" ht="0.75" customHeight="1" x14ac:dyDescent="0.3">
      <c r="A13" s="4"/>
      <c r="B13" s="5"/>
      <c r="C13" s="36"/>
      <c r="D13" s="36"/>
      <c r="E13" s="36"/>
      <c r="F13" s="36"/>
      <c r="G13" s="36"/>
    </row>
    <row r="14" spans="1:7" ht="21" customHeight="1" x14ac:dyDescent="0.3">
      <c r="A14" s="22" t="s">
        <v>76</v>
      </c>
      <c r="B14" s="22"/>
      <c r="C14" s="56"/>
      <c r="D14" s="56"/>
      <c r="E14" s="56"/>
      <c r="F14" s="56"/>
      <c r="G14" s="56"/>
    </row>
    <row r="15" spans="1:7" ht="6.75" hidden="1" customHeight="1" x14ac:dyDescent="0.3">
      <c r="C15" s="55"/>
      <c r="D15" s="55"/>
      <c r="E15" s="55"/>
      <c r="F15" s="55"/>
      <c r="G15" s="55"/>
    </row>
    <row r="16" spans="1:7" ht="18.75" customHeight="1" x14ac:dyDescent="0.3">
      <c r="A16" s="6" t="s">
        <v>2</v>
      </c>
      <c r="B16" s="7" t="s">
        <v>63</v>
      </c>
      <c r="C16" s="54">
        <v>0.63300000000000001</v>
      </c>
      <c r="D16" s="54">
        <v>0.62080000000000002</v>
      </c>
      <c r="E16" s="54">
        <v>0.56289999999999996</v>
      </c>
      <c r="F16" s="54">
        <v>0.56440000000000001</v>
      </c>
      <c r="G16" s="54">
        <v>0.56759999999999999</v>
      </c>
    </row>
    <row r="17" spans="1:7" ht="7.5" hidden="1" customHeight="1" x14ac:dyDescent="0.3">
      <c r="C17" s="55"/>
      <c r="D17" s="55"/>
      <c r="E17" s="55"/>
      <c r="F17" s="55"/>
      <c r="G17" s="55"/>
    </row>
    <row r="18" spans="1:7" ht="22.5" customHeight="1" x14ac:dyDescent="0.3">
      <c r="A18" s="22" t="s">
        <v>75</v>
      </c>
      <c r="B18" s="22"/>
      <c r="C18" s="56"/>
      <c r="D18" s="56"/>
      <c r="E18" s="56"/>
      <c r="F18" s="56"/>
      <c r="G18" s="56"/>
    </row>
    <row r="19" spans="1:7" ht="6.75" hidden="1" customHeight="1" x14ac:dyDescent="0.3">
      <c r="C19" s="55"/>
      <c r="D19" s="55"/>
      <c r="E19" s="55"/>
      <c r="F19" s="55"/>
      <c r="G19" s="55"/>
    </row>
    <row r="20" spans="1:7" ht="15" customHeight="1" x14ac:dyDescent="0.3">
      <c r="A20" s="6" t="s">
        <v>2</v>
      </c>
      <c r="B20" s="7" t="s">
        <v>64</v>
      </c>
      <c r="C20" s="54">
        <v>1.0757000000000001</v>
      </c>
      <c r="D20" s="54">
        <v>1.0659000000000001</v>
      </c>
      <c r="E20" s="54">
        <v>1.0028999999999999</v>
      </c>
      <c r="F20" s="54">
        <v>1.0071000000000001</v>
      </c>
      <c r="G20" s="54">
        <v>1.012</v>
      </c>
    </row>
    <row r="21" spans="1:7" ht="18.75" customHeight="1" x14ac:dyDescent="0.3">
      <c r="A21" s="45" t="s">
        <v>4</v>
      </c>
      <c r="B21" s="44" t="s">
        <v>65</v>
      </c>
      <c r="C21" s="59">
        <v>0.98970000000000002</v>
      </c>
      <c r="D21" s="59">
        <v>0.97750000000000004</v>
      </c>
      <c r="E21" s="59">
        <v>0.91959999999999997</v>
      </c>
      <c r="F21" s="59">
        <v>0.92110000000000003</v>
      </c>
      <c r="G21" s="59">
        <v>0.92430000000000001</v>
      </c>
    </row>
    <row r="22" spans="1:7" ht="22.5" customHeight="1" x14ac:dyDescent="0.3">
      <c r="A22" s="22" t="s">
        <v>83</v>
      </c>
      <c r="B22" s="22"/>
      <c r="C22" s="56"/>
      <c r="D22" s="56"/>
      <c r="E22" s="56"/>
      <c r="F22" s="56"/>
      <c r="G22" s="56"/>
    </row>
    <row r="23" spans="1:7" ht="2.25" customHeight="1" x14ac:dyDescent="0.3">
      <c r="C23" s="55"/>
      <c r="D23" s="55"/>
      <c r="E23" s="55"/>
      <c r="F23" s="55"/>
      <c r="G23" s="55"/>
    </row>
    <row r="24" spans="1:7" ht="18.75" customHeight="1" x14ac:dyDescent="0.3">
      <c r="A24" s="6" t="s">
        <v>2</v>
      </c>
      <c r="B24" s="7" t="s">
        <v>64</v>
      </c>
      <c r="C24" s="58">
        <v>1.07491</v>
      </c>
      <c r="D24" s="58">
        <v>1.06491</v>
      </c>
      <c r="E24" s="58">
        <v>1.00221</v>
      </c>
      <c r="F24" s="58">
        <v>1.00631</v>
      </c>
      <c r="G24" s="58">
        <v>1.0112099999999999</v>
      </c>
    </row>
    <row r="25" spans="1:7" ht="19.5" customHeight="1" x14ac:dyDescent="0.3">
      <c r="A25" s="6" t="s">
        <v>4</v>
      </c>
      <c r="B25" s="7" t="s">
        <v>65</v>
      </c>
      <c r="C25" s="58">
        <v>0.98892999999999998</v>
      </c>
      <c r="D25" s="58">
        <v>0.97653000000000001</v>
      </c>
      <c r="E25" s="58">
        <v>0.91883000000000004</v>
      </c>
      <c r="F25" s="58">
        <v>0.92032999999999998</v>
      </c>
      <c r="G25" s="58">
        <v>0.92352999999999996</v>
      </c>
    </row>
    <row r="26" spans="1:7" ht="16.5" customHeight="1" x14ac:dyDescent="0.3">
      <c r="A26" s="45" t="s">
        <v>5</v>
      </c>
      <c r="B26" s="44" t="s">
        <v>78</v>
      </c>
      <c r="C26" s="58">
        <v>1.19201</v>
      </c>
      <c r="D26" s="58">
        <v>1.1810099999999999</v>
      </c>
      <c r="E26" s="58">
        <v>1.1120099999999999</v>
      </c>
      <c r="F26" s="58">
        <v>1.1166100000000001</v>
      </c>
      <c r="G26" s="58">
        <v>1.12201</v>
      </c>
    </row>
    <row r="27" spans="1:7" ht="22.5" customHeight="1" x14ac:dyDescent="0.3">
      <c r="A27" s="22" t="s">
        <v>84</v>
      </c>
      <c r="B27" s="22"/>
      <c r="C27" s="56"/>
      <c r="D27" s="56"/>
      <c r="E27" s="56"/>
      <c r="F27" s="56"/>
      <c r="G27" s="56"/>
    </row>
    <row r="28" spans="1:7" ht="0.75" customHeight="1" x14ac:dyDescent="0.3">
      <c r="C28" s="55"/>
      <c r="D28" s="55"/>
      <c r="E28" s="55"/>
      <c r="F28" s="55"/>
      <c r="G28" s="55"/>
    </row>
    <row r="29" spans="1:7" ht="18.75" customHeight="1" x14ac:dyDescent="0.3">
      <c r="A29" s="6" t="s">
        <v>2</v>
      </c>
      <c r="B29" s="7" t="s">
        <v>64</v>
      </c>
      <c r="C29" s="58">
        <v>1.1389100000000001</v>
      </c>
      <c r="D29" s="58">
        <v>1.1289100000000001</v>
      </c>
      <c r="E29" s="58">
        <v>1.0662100000000001</v>
      </c>
      <c r="F29" s="58">
        <v>1.0703100000000001</v>
      </c>
      <c r="G29" s="58">
        <v>1.07521</v>
      </c>
    </row>
    <row r="30" spans="1:7" ht="18.75" customHeight="1" x14ac:dyDescent="0.3">
      <c r="A30" s="6" t="s">
        <v>4</v>
      </c>
      <c r="B30" s="7" t="s">
        <v>65</v>
      </c>
      <c r="C30" s="58">
        <v>1.0529299999999999</v>
      </c>
      <c r="D30" s="58">
        <v>1.04053</v>
      </c>
      <c r="E30" s="58">
        <v>0.98282999999999998</v>
      </c>
      <c r="F30" s="58">
        <v>0.98433000000000004</v>
      </c>
      <c r="G30" s="58">
        <v>0.98753000000000002</v>
      </c>
    </row>
    <row r="31" spans="1:7" ht="15" customHeight="1" x14ac:dyDescent="0.3">
      <c r="A31" s="45" t="s">
        <v>5</v>
      </c>
      <c r="B31" s="44" t="s">
        <v>78</v>
      </c>
      <c r="C31" s="58">
        <v>1.19201</v>
      </c>
      <c r="D31" s="58">
        <v>1.1810099999999999</v>
      </c>
      <c r="E31" s="58">
        <v>1.1120099999999999</v>
      </c>
      <c r="F31" s="58">
        <v>1.1166100000000001</v>
      </c>
      <c r="G31" s="58">
        <v>1.12201</v>
      </c>
    </row>
    <row r="32" spans="1:7" ht="22.5" customHeight="1" x14ac:dyDescent="0.3">
      <c r="A32" s="22" t="s">
        <v>77</v>
      </c>
      <c r="B32" s="22"/>
      <c r="C32" s="56"/>
      <c r="D32" s="56"/>
      <c r="E32" s="56"/>
      <c r="F32" s="56"/>
      <c r="G32" s="56"/>
    </row>
    <row r="33" spans="1:7" ht="0.75" customHeight="1" x14ac:dyDescent="0.3">
      <c r="C33" s="55"/>
      <c r="D33" s="55"/>
      <c r="E33" s="55"/>
      <c r="F33" s="55"/>
      <c r="G33" s="55"/>
    </row>
    <row r="34" spans="1:7" ht="18.75" customHeight="1" x14ac:dyDescent="0.3">
      <c r="A34" s="6" t="s">
        <v>2</v>
      </c>
      <c r="B34" s="7" t="s">
        <v>79</v>
      </c>
      <c r="C34" s="58">
        <v>0.64180000000000004</v>
      </c>
      <c r="D34" s="58">
        <v>0.62939999999999996</v>
      </c>
      <c r="E34" s="58">
        <v>0.57169999999999999</v>
      </c>
      <c r="F34" s="58">
        <v>0.57320000000000004</v>
      </c>
      <c r="G34" s="58">
        <v>0.57640000000000002</v>
      </c>
    </row>
    <row r="35" spans="1:7" ht="18.75" customHeight="1" x14ac:dyDescent="0.3">
      <c r="A35" s="4"/>
      <c r="B35" s="5"/>
      <c r="C35" s="5"/>
      <c r="D35" s="47"/>
      <c r="E35" s="47"/>
      <c r="F35" s="47"/>
      <c r="G35" s="47"/>
    </row>
    <row r="36" spans="1:7" ht="18.75" customHeight="1" x14ac:dyDescent="0.3">
      <c r="A36" s="4"/>
      <c r="B36" s="5"/>
      <c r="C36" s="5"/>
      <c r="D36" s="47"/>
      <c r="E36" s="47"/>
      <c r="F36" s="47"/>
      <c r="G36" s="47"/>
    </row>
    <row r="37" spans="1:7" ht="6.75" customHeight="1" x14ac:dyDescent="0.3">
      <c r="D37" s="34"/>
      <c r="E37" s="34"/>
      <c r="F37" s="34"/>
    </row>
    <row r="38" spans="1:7" ht="22.5" hidden="1" customHeight="1" x14ac:dyDescent="0.3">
      <c r="A38" s="22" t="s">
        <v>6</v>
      </c>
      <c r="B38" s="22"/>
      <c r="C38" s="22"/>
      <c r="D38" s="35"/>
      <c r="E38" s="35"/>
      <c r="F38" s="35"/>
      <c r="G38" s="35"/>
    </row>
    <row r="39" spans="1:7" ht="6" hidden="1" customHeight="1" x14ac:dyDescent="0.3">
      <c r="D39" s="34"/>
      <c r="E39" s="34"/>
      <c r="F39" s="34"/>
      <c r="G39" s="34"/>
    </row>
    <row r="40" spans="1:7" ht="18.75" hidden="1" customHeight="1" x14ac:dyDescent="0.3">
      <c r="A40" s="6" t="s">
        <v>2</v>
      </c>
      <c r="B40" s="7" t="s">
        <v>64</v>
      </c>
      <c r="C40" s="7"/>
      <c r="D40" s="33"/>
      <c r="E40" s="33"/>
      <c r="F40" s="33"/>
      <c r="G40" s="33"/>
    </row>
    <row r="41" spans="1:7" ht="18.75" hidden="1" customHeight="1" x14ac:dyDescent="0.3">
      <c r="A41" s="6" t="s">
        <v>4</v>
      </c>
      <c r="B41" s="7" t="s">
        <v>66</v>
      </c>
      <c r="C41" s="7"/>
      <c r="D41" s="33"/>
      <c r="E41" s="33"/>
      <c r="F41" s="33"/>
      <c r="G41" s="33"/>
    </row>
    <row r="42" spans="1:7" ht="18.75" hidden="1" customHeight="1" x14ac:dyDescent="0.3">
      <c r="A42" s="6" t="s">
        <v>5</v>
      </c>
      <c r="B42" s="7" t="s">
        <v>65</v>
      </c>
      <c r="C42" s="7"/>
      <c r="D42" s="33"/>
      <c r="E42" s="33"/>
      <c r="F42" s="33"/>
      <c r="G42" s="33"/>
    </row>
    <row r="43" spans="1:7" ht="6.75" hidden="1" customHeight="1" x14ac:dyDescent="0.3">
      <c r="D43" s="34"/>
      <c r="E43" s="34"/>
      <c r="F43" s="34"/>
      <c r="G43" s="34"/>
    </row>
    <row r="44" spans="1:7" ht="22.5" hidden="1" customHeight="1" x14ac:dyDescent="0.3">
      <c r="A44" s="22" t="s">
        <v>7</v>
      </c>
      <c r="B44" s="22"/>
      <c r="C44" s="22"/>
      <c r="D44" s="35"/>
      <c r="E44" s="35"/>
      <c r="F44" s="35"/>
      <c r="G44" s="35"/>
    </row>
    <row r="45" spans="1:7" ht="6" hidden="1" customHeight="1" x14ac:dyDescent="0.3">
      <c r="D45" s="34"/>
      <c r="E45" s="34"/>
      <c r="F45" s="34"/>
      <c r="G45" s="34"/>
    </row>
    <row r="46" spans="1:7" ht="18.75" hidden="1" customHeight="1" x14ac:dyDescent="0.3">
      <c r="A46" s="6" t="s">
        <v>2</v>
      </c>
      <c r="B46" s="7" t="s">
        <v>64</v>
      </c>
      <c r="C46" s="7"/>
      <c r="D46" s="37"/>
      <c r="E46" s="37"/>
      <c r="F46" s="37"/>
      <c r="G46" s="37"/>
    </row>
    <row r="47" spans="1:7" ht="18.75" hidden="1" customHeight="1" x14ac:dyDescent="0.3">
      <c r="A47" s="6" t="s">
        <v>4</v>
      </c>
      <c r="B47" s="7" t="s">
        <v>66</v>
      </c>
      <c r="C47" s="7"/>
      <c r="D47" s="37"/>
      <c r="E47" s="37"/>
      <c r="F47" s="37"/>
      <c r="G47" s="37"/>
    </row>
    <row r="48" spans="1:7" ht="18.75" hidden="1" customHeight="1" x14ac:dyDescent="0.3">
      <c r="A48" s="6" t="s">
        <v>5</v>
      </c>
      <c r="B48" s="7" t="s">
        <v>65</v>
      </c>
      <c r="C48" s="7"/>
      <c r="D48" s="37"/>
      <c r="E48" s="37"/>
      <c r="F48" s="37"/>
      <c r="G48" s="37"/>
    </row>
    <row r="49" spans="1:7" ht="6.75" hidden="1" customHeight="1" x14ac:dyDescent="0.3">
      <c r="D49" s="34"/>
      <c r="E49" s="34"/>
      <c r="F49" s="34"/>
      <c r="G49" s="34"/>
    </row>
    <row r="50" spans="1:7" ht="22.5" hidden="1" customHeight="1" x14ac:dyDescent="0.3">
      <c r="A50" s="22" t="s">
        <v>8</v>
      </c>
      <c r="B50" s="22"/>
      <c r="C50" s="22"/>
      <c r="D50" s="35"/>
      <c r="E50" s="35"/>
      <c r="F50" s="35"/>
      <c r="G50" s="35"/>
    </row>
    <row r="51" spans="1:7" ht="6.75" hidden="1" customHeight="1" x14ac:dyDescent="0.3">
      <c r="D51" s="34"/>
      <c r="E51" s="34"/>
      <c r="F51" s="34"/>
      <c r="G51" s="34"/>
    </row>
    <row r="52" spans="1:7" ht="18.75" hidden="1" customHeight="1" x14ac:dyDescent="0.3">
      <c r="A52" s="6" t="s">
        <v>2</v>
      </c>
      <c r="B52" s="7" t="s">
        <v>61</v>
      </c>
      <c r="C52" s="7"/>
      <c r="D52" s="37"/>
      <c r="E52" s="37"/>
      <c r="F52" s="37"/>
      <c r="G52" s="37"/>
    </row>
  </sheetData>
  <mergeCells count="4">
    <mergeCell ref="A1:A2"/>
    <mergeCell ref="B1:G1"/>
    <mergeCell ref="B2:G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323009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323009" r:id="rId3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18674-4B2E-4000-A75A-18C6A8A74D7B}">
  <dimension ref="A1:G52"/>
  <sheetViews>
    <sheetView topLeftCell="A6" workbookViewId="0">
      <selection activeCell="F14" sqref="F14"/>
    </sheetView>
  </sheetViews>
  <sheetFormatPr defaultRowHeight="14.4" x14ac:dyDescent="0.3"/>
  <cols>
    <col min="1" max="1" width="10" customWidth="1"/>
    <col min="2" max="2" width="51" customWidth="1"/>
    <col min="3" max="3" width="15.5546875" customWidth="1"/>
    <col min="4" max="6" width="17.109375" bestFit="1" customWidth="1"/>
    <col min="7" max="7" width="16.109375" customWidth="1"/>
    <col min="8" max="8" width="18" customWidth="1"/>
  </cols>
  <sheetData>
    <row r="1" spans="1:7" s="1" customFormat="1" ht="26.25" customHeight="1" x14ac:dyDescent="0.25">
      <c r="A1" s="70"/>
      <c r="B1" s="73" t="s">
        <v>0</v>
      </c>
      <c r="C1" s="74"/>
      <c r="D1" s="74"/>
      <c r="E1" s="74"/>
      <c r="F1" s="74"/>
      <c r="G1" s="74"/>
    </row>
    <row r="2" spans="1:7" s="1" customFormat="1" ht="13.8" x14ac:dyDescent="0.25">
      <c r="A2" s="70"/>
      <c r="B2" s="73" t="s">
        <v>70</v>
      </c>
      <c r="C2" s="74"/>
      <c r="D2" s="74"/>
      <c r="E2" s="74"/>
      <c r="F2" s="74"/>
      <c r="G2" s="74"/>
    </row>
    <row r="3" spans="1:7" s="1" customFormat="1" ht="13.8" x14ac:dyDescent="0.25">
      <c r="A3" s="2"/>
      <c r="B3" s="3"/>
      <c r="C3" s="3"/>
      <c r="D3" s="3"/>
      <c r="E3" s="3"/>
      <c r="F3" s="3"/>
      <c r="G3" s="3"/>
    </row>
    <row r="4" spans="1:7" ht="22.5" customHeight="1" x14ac:dyDescent="0.3">
      <c r="A4" s="71" t="s">
        <v>126</v>
      </c>
      <c r="B4" s="72"/>
      <c r="C4" s="68" t="s">
        <v>127</v>
      </c>
      <c r="D4" s="8" t="s">
        <v>128</v>
      </c>
      <c r="E4" s="8" t="s">
        <v>129</v>
      </c>
      <c r="F4" s="8" t="s">
        <v>130</v>
      </c>
    </row>
    <row r="5" spans="1:7" ht="6.75" customHeight="1" x14ac:dyDescent="0.3"/>
    <row r="6" spans="1:7" ht="22.5" customHeight="1" x14ac:dyDescent="0.3">
      <c r="A6" s="22" t="s">
        <v>1</v>
      </c>
      <c r="B6" s="22"/>
      <c r="C6" s="22"/>
      <c r="D6" s="29"/>
      <c r="E6" s="22"/>
      <c r="F6" s="22"/>
    </row>
    <row r="7" spans="1:7" ht="6.75" customHeight="1" x14ac:dyDescent="0.3">
      <c r="D7" s="30"/>
    </row>
    <row r="8" spans="1:7" ht="16.5" customHeight="1" x14ac:dyDescent="0.3">
      <c r="A8" s="6" t="s">
        <v>2</v>
      </c>
      <c r="B8" s="7" t="s">
        <v>61</v>
      </c>
      <c r="C8" s="54">
        <v>0.61140000000000005</v>
      </c>
      <c r="D8" s="54">
        <v>0.5827</v>
      </c>
      <c r="E8" s="54">
        <v>0.56230000000000002</v>
      </c>
      <c r="F8" s="54">
        <v>0.56189999999999996</v>
      </c>
    </row>
    <row r="9" spans="1:7" ht="7.5" hidden="1" customHeight="1" x14ac:dyDescent="0.3">
      <c r="C9" s="55"/>
      <c r="D9" s="55"/>
      <c r="E9" s="55"/>
      <c r="F9" s="55"/>
    </row>
    <row r="10" spans="1:7" ht="22.5" hidden="1" customHeight="1" x14ac:dyDescent="0.3">
      <c r="A10" s="22" t="s">
        <v>3</v>
      </c>
      <c r="B10" s="22"/>
      <c r="C10" s="56"/>
      <c r="D10" s="56"/>
      <c r="E10" s="56"/>
      <c r="F10" s="56"/>
    </row>
    <row r="11" spans="1:7" ht="18" customHeight="1" x14ac:dyDescent="0.3">
      <c r="A11" s="22" t="s">
        <v>3</v>
      </c>
      <c r="B11" s="22"/>
      <c r="C11" s="57"/>
      <c r="D11" s="57"/>
      <c r="E11" s="57"/>
      <c r="F11" s="57"/>
    </row>
    <row r="12" spans="1:7" ht="18.75" customHeight="1" x14ac:dyDescent="0.3">
      <c r="A12" s="6" t="s">
        <v>2</v>
      </c>
      <c r="B12" s="7" t="s">
        <v>62</v>
      </c>
      <c r="C12" s="58">
        <v>0.60580000000000001</v>
      </c>
      <c r="D12" s="58">
        <v>0.56920000000000004</v>
      </c>
      <c r="E12" s="58">
        <v>0.55800000000000005</v>
      </c>
      <c r="F12" s="58">
        <v>0.55030000000000001</v>
      </c>
    </row>
    <row r="13" spans="1:7" ht="0.75" customHeight="1" x14ac:dyDescent="0.3">
      <c r="A13" s="4"/>
      <c r="B13" s="5"/>
      <c r="C13" s="36"/>
      <c r="D13" s="36"/>
      <c r="E13" s="36"/>
      <c r="F13" s="36"/>
    </row>
    <row r="14" spans="1:7" ht="21" customHeight="1" x14ac:dyDescent="0.3">
      <c r="A14" s="22" t="s">
        <v>76</v>
      </c>
      <c r="B14" s="22"/>
      <c r="C14" s="56"/>
      <c r="D14" s="56"/>
      <c r="E14" s="56"/>
      <c r="F14" s="56"/>
    </row>
    <row r="15" spans="1:7" ht="6.75" hidden="1" customHeight="1" x14ac:dyDescent="0.3">
      <c r="C15" s="55"/>
      <c r="D15" s="55"/>
      <c r="E15" s="55"/>
      <c r="F15" s="55"/>
    </row>
    <row r="16" spans="1:7" ht="18.75" customHeight="1" x14ac:dyDescent="0.3">
      <c r="A16" s="6" t="s">
        <v>2</v>
      </c>
      <c r="B16" s="7" t="s">
        <v>63</v>
      </c>
      <c r="C16" s="54">
        <v>0.66810000000000003</v>
      </c>
      <c r="D16" s="54">
        <v>0.63939999999999997</v>
      </c>
      <c r="E16" s="54">
        <v>0.61899999999999999</v>
      </c>
      <c r="F16" s="54">
        <v>0.61860000000000004</v>
      </c>
    </row>
    <row r="17" spans="1:6" ht="7.5" hidden="1" customHeight="1" x14ac:dyDescent="0.3">
      <c r="C17" s="55"/>
      <c r="D17" s="55"/>
      <c r="E17" s="55"/>
      <c r="F17" s="55"/>
    </row>
    <row r="18" spans="1:6" ht="22.5" customHeight="1" x14ac:dyDescent="0.3">
      <c r="A18" s="22" t="s">
        <v>75</v>
      </c>
      <c r="B18" s="22"/>
      <c r="C18" s="56"/>
      <c r="D18" s="56"/>
      <c r="E18" s="56"/>
      <c r="F18" s="56"/>
    </row>
    <row r="19" spans="1:6" ht="6.75" hidden="1" customHeight="1" x14ac:dyDescent="0.3">
      <c r="C19" s="55"/>
      <c r="D19" s="55"/>
      <c r="E19" s="55"/>
      <c r="F19" s="55"/>
    </row>
    <row r="20" spans="1:6" ht="15" customHeight="1" x14ac:dyDescent="0.3">
      <c r="A20" s="6" t="s">
        <v>2</v>
      </c>
      <c r="B20" s="7" t="s">
        <v>64</v>
      </c>
      <c r="C20" s="54">
        <v>1.0793999999999999</v>
      </c>
      <c r="D20" s="54">
        <v>1.0397000000000001</v>
      </c>
      <c r="E20" s="54">
        <v>1.0404</v>
      </c>
      <c r="F20" s="54">
        <v>1.0548999999999999</v>
      </c>
    </row>
    <row r="21" spans="1:6" ht="18.75" customHeight="1" x14ac:dyDescent="0.3">
      <c r="A21" s="45" t="s">
        <v>4</v>
      </c>
      <c r="B21" s="44" t="s">
        <v>65</v>
      </c>
      <c r="C21" s="59">
        <v>1.0247999999999999</v>
      </c>
      <c r="D21" s="59">
        <v>0.99609999999999999</v>
      </c>
      <c r="E21" s="59">
        <v>0.97570000000000001</v>
      </c>
      <c r="F21" s="59">
        <v>0.97529999999999994</v>
      </c>
    </row>
    <row r="22" spans="1:6" ht="22.5" customHeight="1" x14ac:dyDescent="0.3">
      <c r="A22" s="22" t="s">
        <v>83</v>
      </c>
      <c r="B22" s="22"/>
      <c r="C22" s="56"/>
      <c r="D22" s="56"/>
      <c r="E22" s="56"/>
      <c r="F22" s="56"/>
    </row>
    <row r="23" spans="1:6" ht="2.25" customHeight="1" x14ac:dyDescent="0.3">
      <c r="C23" s="55"/>
      <c r="D23" s="55"/>
      <c r="E23" s="55"/>
      <c r="F23" s="55"/>
    </row>
    <row r="24" spans="1:6" ht="18.75" customHeight="1" x14ac:dyDescent="0.3">
      <c r="A24" s="6" t="s">
        <v>2</v>
      </c>
      <c r="B24" s="7" t="s">
        <v>64</v>
      </c>
      <c r="C24" s="58">
        <v>1.0786100000000001</v>
      </c>
      <c r="D24" s="58">
        <v>1.03871</v>
      </c>
      <c r="E24" s="58">
        <v>1.0396099999999999</v>
      </c>
      <c r="F24" s="58">
        <v>1.0541100000000001</v>
      </c>
    </row>
    <row r="25" spans="1:6" ht="19.5" customHeight="1" x14ac:dyDescent="0.3">
      <c r="A25" s="6" t="s">
        <v>4</v>
      </c>
      <c r="B25" s="7" t="s">
        <v>65</v>
      </c>
      <c r="C25" s="58">
        <v>1.02403</v>
      </c>
      <c r="D25" s="58">
        <v>0.99512999999999996</v>
      </c>
      <c r="E25" s="58">
        <v>0.97492999999999996</v>
      </c>
      <c r="F25" s="58">
        <v>0.97453000000000001</v>
      </c>
    </row>
    <row r="26" spans="1:6" ht="16.5" customHeight="1" x14ac:dyDescent="0.3">
      <c r="A26" s="45" t="s">
        <v>5</v>
      </c>
      <c r="B26" s="44" t="s">
        <v>78</v>
      </c>
      <c r="C26" s="58">
        <v>1.19611</v>
      </c>
      <c r="D26" s="58">
        <v>1.15221</v>
      </c>
      <c r="E26" s="58">
        <v>1.1532100000000001</v>
      </c>
      <c r="F26" s="58">
        <v>1.1692100000000001</v>
      </c>
    </row>
    <row r="27" spans="1:6" ht="22.5" customHeight="1" x14ac:dyDescent="0.3">
      <c r="A27" s="22" t="s">
        <v>84</v>
      </c>
      <c r="B27" s="22"/>
      <c r="C27" s="56"/>
      <c r="D27" s="56"/>
      <c r="E27" s="56"/>
      <c r="F27" s="56"/>
    </row>
    <row r="28" spans="1:6" ht="0.75" customHeight="1" x14ac:dyDescent="0.3">
      <c r="C28" s="55"/>
      <c r="D28" s="55"/>
      <c r="E28" s="55"/>
      <c r="F28" s="55"/>
    </row>
    <row r="29" spans="1:6" ht="18.75" customHeight="1" x14ac:dyDescent="0.3">
      <c r="A29" s="6" t="s">
        <v>2</v>
      </c>
      <c r="B29" s="7" t="s">
        <v>64</v>
      </c>
      <c r="C29" s="58">
        <v>1.1426099999999999</v>
      </c>
      <c r="D29" s="58">
        <v>1.1027100000000001</v>
      </c>
      <c r="E29" s="58">
        <v>1.10361</v>
      </c>
      <c r="F29" s="58">
        <v>1.1181099999999999</v>
      </c>
    </row>
    <row r="30" spans="1:6" ht="18.75" customHeight="1" x14ac:dyDescent="0.3">
      <c r="A30" s="6" t="s">
        <v>4</v>
      </c>
      <c r="B30" s="7" t="s">
        <v>65</v>
      </c>
      <c r="C30" s="58">
        <v>1.0880300000000001</v>
      </c>
      <c r="D30" s="58">
        <v>1.0591299999999999</v>
      </c>
      <c r="E30" s="58">
        <v>1.0389299999999999</v>
      </c>
      <c r="F30" s="58">
        <v>1.03853</v>
      </c>
    </row>
    <row r="31" spans="1:6" ht="15" customHeight="1" x14ac:dyDescent="0.3">
      <c r="A31" s="45" t="s">
        <v>5</v>
      </c>
      <c r="B31" s="44" t="s">
        <v>78</v>
      </c>
      <c r="C31" s="58">
        <v>1.19611</v>
      </c>
      <c r="D31" s="58">
        <v>1.15221</v>
      </c>
      <c r="E31" s="58">
        <v>1.1532100000000001</v>
      </c>
      <c r="F31" s="58">
        <v>1.1692100000000001</v>
      </c>
    </row>
    <row r="32" spans="1:6" ht="22.5" customHeight="1" x14ac:dyDescent="0.3">
      <c r="A32" s="22" t="s">
        <v>77</v>
      </c>
      <c r="B32" s="22"/>
      <c r="C32" s="56"/>
      <c r="D32" s="56"/>
      <c r="E32" s="56"/>
      <c r="F32" s="56"/>
    </row>
    <row r="33" spans="1:7" ht="0.75" customHeight="1" x14ac:dyDescent="0.3">
      <c r="C33" s="55"/>
      <c r="D33" s="55"/>
      <c r="E33" s="55"/>
      <c r="F33" s="55"/>
    </row>
    <row r="34" spans="1:7" ht="18.75" customHeight="1" x14ac:dyDescent="0.3">
      <c r="A34" s="6" t="s">
        <v>2</v>
      </c>
      <c r="B34" s="7" t="s">
        <v>79</v>
      </c>
      <c r="C34" s="58">
        <v>0.67689999999999995</v>
      </c>
      <c r="D34" s="58">
        <v>0.64800000000000002</v>
      </c>
      <c r="E34" s="58">
        <v>0.62780000000000002</v>
      </c>
      <c r="F34" s="58">
        <v>0.62739999999999996</v>
      </c>
    </row>
    <row r="35" spans="1:7" ht="18.75" customHeight="1" x14ac:dyDescent="0.3">
      <c r="A35" s="4"/>
      <c r="B35" s="5"/>
      <c r="C35" s="5"/>
      <c r="D35" s="47"/>
      <c r="E35" s="47"/>
      <c r="F35" s="47"/>
      <c r="G35" s="47"/>
    </row>
    <row r="36" spans="1:7" ht="18.75" customHeight="1" x14ac:dyDescent="0.3">
      <c r="A36" s="4"/>
      <c r="B36" s="5"/>
      <c r="C36" s="5"/>
      <c r="D36" s="47"/>
      <c r="E36" s="47"/>
      <c r="F36" s="47"/>
      <c r="G36" s="47"/>
    </row>
    <row r="37" spans="1:7" ht="6.75" customHeight="1" x14ac:dyDescent="0.3">
      <c r="D37" s="34"/>
      <c r="E37" s="34"/>
      <c r="F37" s="34"/>
    </row>
    <row r="38" spans="1:7" ht="22.5" hidden="1" customHeight="1" x14ac:dyDescent="0.3">
      <c r="A38" s="22" t="s">
        <v>6</v>
      </c>
      <c r="B38" s="22"/>
      <c r="C38" s="22"/>
      <c r="D38" s="35"/>
      <c r="E38" s="35"/>
      <c r="F38" s="35"/>
      <c r="G38" s="35"/>
    </row>
    <row r="39" spans="1:7" ht="6" hidden="1" customHeight="1" x14ac:dyDescent="0.3">
      <c r="D39" s="34"/>
      <c r="E39" s="34"/>
      <c r="F39" s="34"/>
      <c r="G39" s="34"/>
    </row>
    <row r="40" spans="1:7" ht="18.75" hidden="1" customHeight="1" x14ac:dyDescent="0.3">
      <c r="A40" s="6" t="s">
        <v>2</v>
      </c>
      <c r="B40" s="7" t="s">
        <v>64</v>
      </c>
      <c r="C40" s="7"/>
      <c r="D40" s="33"/>
      <c r="E40" s="33"/>
      <c r="F40" s="33"/>
      <c r="G40" s="33"/>
    </row>
    <row r="41" spans="1:7" ht="18.75" hidden="1" customHeight="1" x14ac:dyDescent="0.3">
      <c r="A41" s="6" t="s">
        <v>4</v>
      </c>
      <c r="B41" s="7" t="s">
        <v>66</v>
      </c>
      <c r="C41" s="7"/>
      <c r="D41" s="33"/>
      <c r="E41" s="33"/>
      <c r="F41" s="33"/>
      <c r="G41" s="33"/>
    </row>
    <row r="42" spans="1:7" ht="18.75" hidden="1" customHeight="1" x14ac:dyDescent="0.3">
      <c r="A42" s="6" t="s">
        <v>5</v>
      </c>
      <c r="B42" s="7" t="s">
        <v>65</v>
      </c>
      <c r="C42" s="7"/>
      <c r="D42" s="33"/>
      <c r="E42" s="33"/>
      <c r="F42" s="33"/>
      <c r="G42" s="33"/>
    </row>
    <row r="43" spans="1:7" ht="6.75" hidden="1" customHeight="1" x14ac:dyDescent="0.3">
      <c r="D43" s="34"/>
      <c r="E43" s="34"/>
      <c r="F43" s="34"/>
      <c r="G43" s="34"/>
    </row>
    <row r="44" spans="1:7" ht="22.5" hidden="1" customHeight="1" x14ac:dyDescent="0.3">
      <c r="A44" s="22" t="s">
        <v>7</v>
      </c>
      <c r="B44" s="22"/>
      <c r="C44" s="22"/>
      <c r="D44" s="35"/>
      <c r="E44" s="35"/>
      <c r="F44" s="35"/>
      <c r="G44" s="35"/>
    </row>
    <row r="45" spans="1:7" ht="6" hidden="1" customHeight="1" x14ac:dyDescent="0.3">
      <c r="D45" s="34"/>
      <c r="E45" s="34"/>
      <c r="F45" s="34"/>
      <c r="G45" s="34"/>
    </row>
    <row r="46" spans="1:7" ht="18.75" hidden="1" customHeight="1" x14ac:dyDescent="0.3">
      <c r="A46" s="6" t="s">
        <v>2</v>
      </c>
      <c r="B46" s="7" t="s">
        <v>64</v>
      </c>
      <c r="C46" s="7"/>
      <c r="D46" s="37"/>
      <c r="E46" s="37"/>
      <c r="F46" s="37"/>
      <c r="G46" s="37"/>
    </row>
    <row r="47" spans="1:7" ht="18.75" hidden="1" customHeight="1" x14ac:dyDescent="0.3">
      <c r="A47" s="6" t="s">
        <v>4</v>
      </c>
      <c r="B47" s="7" t="s">
        <v>66</v>
      </c>
      <c r="C47" s="7"/>
      <c r="D47" s="37"/>
      <c r="E47" s="37"/>
      <c r="F47" s="37"/>
      <c r="G47" s="37"/>
    </row>
    <row r="48" spans="1:7" ht="18.75" hidden="1" customHeight="1" x14ac:dyDescent="0.3">
      <c r="A48" s="6" t="s">
        <v>5</v>
      </c>
      <c r="B48" s="7" t="s">
        <v>65</v>
      </c>
      <c r="C48" s="7"/>
      <c r="D48" s="37"/>
      <c r="E48" s="37"/>
      <c r="F48" s="37"/>
      <c r="G48" s="37"/>
    </row>
    <row r="49" spans="1:7" ht="6.75" hidden="1" customHeight="1" x14ac:dyDescent="0.3">
      <c r="D49" s="34"/>
      <c r="E49" s="34"/>
      <c r="F49" s="34"/>
      <c r="G49" s="34"/>
    </row>
    <row r="50" spans="1:7" ht="22.5" hidden="1" customHeight="1" x14ac:dyDescent="0.3">
      <c r="A50" s="22" t="s">
        <v>8</v>
      </c>
      <c r="B50" s="22"/>
      <c r="C50" s="22"/>
      <c r="D50" s="35"/>
      <c r="E50" s="35"/>
      <c r="F50" s="35"/>
      <c r="G50" s="35"/>
    </row>
    <row r="51" spans="1:7" ht="6.75" hidden="1" customHeight="1" x14ac:dyDescent="0.3">
      <c r="D51" s="34"/>
      <c r="E51" s="34"/>
      <c r="F51" s="34"/>
      <c r="G51" s="34"/>
    </row>
    <row r="52" spans="1:7" ht="18.75" hidden="1" customHeight="1" x14ac:dyDescent="0.3">
      <c r="A52" s="6" t="s">
        <v>2</v>
      </c>
      <c r="B52" s="7" t="s">
        <v>61</v>
      </c>
      <c r="C52" s="7"/>
      <c r="D52" s="37"/>
      <c r="E52" s="37"/>
      <c r="F52" s="37"/>
      <c r="G52" s="37"/>
    </row>
  </sheetData>
  <mergeCells count="4">
    <mergeCell ref="A1:A2"/>
    <mergeCell ref="B1:G1"/>
    <mergeCell ref="B2:G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313793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313793" r:id="rId3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4228C-BA1E-4408-BA9A-E3EFB076CC1E}">
  <dimension ref="A1:G52"/>
  <sheetViews>
    <sheetView workbookViewId="0">
      <selection activeCell="F14" sqref="F14"/>
    </sheetView>
  </sheetViews>
  <sheetFormatPr defaultRowHeight="14.4" x14ac:dyDescent="0.3"/>
  <cols>
    <col min="1" max="1" width="10" customWidth="1"/>
    <col min="2" max="2" width="51" customWidth="1"/>
    <col min="3" max="3" width="15.5546875" customWidth="1"/>
    <col min="4" max="6" width="17.109375" bestFit="1" customWidth="1"/>
    <col min="7" max="7" width="16.109375" customWidth="1"/>
    <col min="8" max="8" width="18" customWidth="1"/>
  </cols>
  <sheetData>
    <row r="1" spans="1:7" s="1" customFormat="1" ht="26.25" customHeight="1" x14ac:dyDescent="0.25">
      <c r="A1" s="70"/>
      <c r="B1" s="73" t="s">
        <v>0</v>
      </c>
      <c r="C1" s="74"/>
      <c r="D1" s="74"/>
      <c r="E1" s="74"/>
      <c r="F1" s="74"/>
      <c r="G1" s="74"/>
    </row>
    <row r="2" spans="1:7" s="1" customFormat="1" ht="13.8" x14ac:dyDescent="0.25">
      <c r="A2" s="70"/>
      <c r="B2" s="73" t="s">
        <v>70</v>
      </c>
      <c r="C2" s="74"/>
      <c r="D2" s="74"/>
      <c r="E2" s="74"/>
      <c r="F2" s="74"/>
      <c r="G2" s="74"/>
    </row>
    <row r="3" spans="1:7" s="1" customFormat="1" ht="13.8" x14ac:dyDescent="0.25">
      <c r="A3" s="2"/>
      <c r="B3" s="3"/>
      <c r="C3" s="3"/>
      <c r="D3" s="3"/>
      <c r="E3" s="3"/>
      <c r="F3" s="3"/>
      <c r="G3" s="3"/>
    </row>
    <row r="4" spans="1:7" ht="22.5" customHeight="1" x14ac:dyDescent="0.3">
      <c r="A4" s="71" t="s">
        <v>121</v>
      </c>
      <c r="B4" s="72"/>
      <c r="C4" s="68" t="s">
        <v>122</v>
      </c>
      <c r="D4" s="8" t="s">
        <v>123</v>
      </c>
      <c r="E4" s="8" t="s">
        <v>124</v>
      </c>
      <c r="F4" s="8" t="s">
        <v>125</v>
      </c>
    </row>
    <row r="5" spans="1:7" ht="6.75" customHeight="1" x14ac:dyDescent="0.3"/>
    <row r="6" spans="1:7" ht="22.5" customHeight="1" x14ac:dyDescent="0.3">
      <c r="A6" s="22" t="s">
        <v>1</v>
      </c>
      <c r="B6" s="22"/>
      <c r="C6" s="22"/>
      <c r="D6" s="29"/>
      <c r="E6" s="22"/>
      <c r="F6" s="22"/>
    </row>
    <row r="7" spans="1:7" ht="6.75" customHeight="1" x14ac:dyDescent="0.3">
      <c r="D7" s="30"/>
    </row>
    <row r="8" spans="1:7" ht="16.5" customHeight="1" x14ac:dyDescent="0.3">
      <c r="A8" s="6" t="s">
        <v>2</v>
      </c>
      <c r="B8" s="7" t="s">
        <v>61</v>
      </c>
      <c r="C8" s="54">
        <v>0.62360000000000004</v>
      </c>
      <c r="D8" s="54">
        <v>0.62939999999999996</v>
      </c>
      <c r="E8" s="54">
        <v>0.64100000000000001</v>
      </c>
      <c r="F8" s="54">
        <v>0.63560000000000005</v>
      </c>
    </row>
    <row r="9" spans="1:7" ht="7.5" hidden="1" customHeight="1" x14ac:dyDescent="0.3">
      <c r="C9" s="55"/>
      <c r="D9" s="55"/>
      <c r="E9" s="55"/>
      <c r="F9" s="55"/>
    </row>
    <row r="10" spans="1:7" ht="22.5" hidden="1" customHeight="1" x14ac:dyDescent="0.3">
      <c r="A10" s="22" t="s">
        <v>3</v>
      </c>
      <c r="B10" s="22"/>
      <c r="C10" s="56"/>
      <c r="D10" s="56"/>
      <c r="E10" s="56"/>
      <c r="F10" s="56"/>
    </row>
    <row r="11" spans="1:7" ht="18" customHeight="1" x14ac:dyDescent="0.3">
      <c r="A11" s="22" t="s">
        <v>3</v>
      </c>
      <c r="B11" s="22"/>
      <c r="C11" s="57"/>
      <c r="D11" s="57"/>
      <c r="E11" s="57"/>
      <c r="F11" s="57"/>
    </row>
    <row r="12" spans="1:7" ht="18.75" customHeight="1" x14ac:dyDescent="0.3">
      <c r="A12" s="6" t="s">
        <v>2</v>
      </c>
      <c r="B12" s="7" t="s">
        <v>62</v>
      </c>
      <c r="C12" s="58">
        <v>0.59489999999999998</v>
      </c>
      <c r="D12" s="58">
        <v>0.64139999999999997</v>
      </c>
      <c r="E12" s="58">
        <v>0.63229999999999997</v>
      </c>
      <c r="F12" s="58">
        <v>0.63229999999999997</v>
      </c>
    </row>
    <row r="13" spans="1:7" ht="0.75" customHeight="1" x14ac:dyDescent="0.3">
      <c r="A13" s="4"/>
      <c r="B13" s="5"/>
      <c r="C13" s="36"/>
      <c r="D13" s="36"/>
      <c r="E13" s="36"/>
      <c r="F13" s="36"/>
    </row>
    <row r="14" spans="1:7" ht="21" customHeight="1" x14ac:dyDescent="0.3">
      <c r="A14" s="22" t="s">
        <v>76</v>
      </c>
      <c r="B14" s="22"/>
      <c r="C14" s="56"/>
      <c r="D14" s="56"/>
      <c r="E14" s="56"/>
      <c r="F14" s="56"/>
    </row>
    <row r="15" spans="1:7" ht="6.75" hidden="1" customHeight="1" x14ac:dyDescent="0.3">
      <c r="C15" s="55"/>
      <c r="D15" s="55"/>
      <c r="E15" s="55"/>
      <c r="F15" s="55"/>
    </row>
    <row r="16" spans="1:7" ht="18.75" customHeight="1" x14ac:dyDescent="0.3">
      <c r="A16" s="6" t="s">
        <v>2</v>
      </c>
      <c r="B16" s="7" t="s">
        <v>63</v>
      </c>
      <c r="C16" s="54">
        <v>0.68030000000000002</v>
      </c>
      <c r="D16" s="54">
        <v>0.68610000000000004</v>
      </c>
      <c r="E16" s="54">
        <v>0.69769999999999999</v>
      </c>
      <c r="F16" s="54">
        <v>0.69230000000000003</v>
      </c>
    </row>
    <row r="17" spans="1:6" ht="7.5" hidden="1" customHeight="1" x14ac:dyDescent="0.3">
      <c r="C17" s="55"/>
      <c r="D17" s="55"/>
      <c r="E17" s="55"/>
      <c r="F17" s="55"/>
    </row>
    <row r="18" spans="1:6" ht="22.5" customHeight="1" x14ac:dyDescent="0.3">
      <c r="A18" s="22" t="s">
        <v>75</v>
      </c>
      <c r="B18" s="22"/>
      <c r="C18" s="56"/>
      <c r="D18" s="56"/>
      <c r="E18" s="56"/>
      <c r="F18" s="56"/>
    </row>
    <row r="19" spans="1:6" ht="6.75" hidden="1" customHeight="1" x14ac:dyDescent="0.3">
      <c r="C19" s="55"/>
      <c r="D19" s="55"/>
      <c r="E19" s="55"/>
      <c r="F19" s="55"/>
    </row>
    <row r="20" spans="1:6" ht="15" customHeight="1" x14ac:dyDescent="0.3">
      <c r="A20" s="6" t="s">
        <v>2</v>
      </c>
      <c r="B20" s="7" t="s">
        <v>64</v>
      </c>
      <c r="C20" s="54">
        <v>1.1029</v>
      </c>
      <c r="D20" s="54">
        <v>1.1094999999999999</v>
      </c>
      <c r="E20" s="54">
        <v>1.1141000000000001</v>
      </c>
      <c r="F20" s="54">
        <v>1.1043000000000001</v>
      </c>
    </row>
    <row r="21" spans="1:6" ht="18.75" customHeight="1" x14ac:dyDescent="0.3">
      <c r="A21" s="45" t="s">
        <v>4</v>
      </c>
      <c r="B21" s="44" t="s">
        <v>65</v>
      </c>
      <c r="C21" s="59">
        <v>1.0369999999999999</v>
      </c>
      <c r="D21" s="59">
        <v>1.0427999999999999</v>
      </c>
      <c r="E21" s="59">
        <v>1.0544</v>
      </c>
      <c r="F21" s="59">
        <v>1.0489999999999999</v>
      </c>
    </row>
    <row r="22" spans="1:6" ht="22.5" customHeight="1" x14ac:dyDescent="0.3">
      <c r="A22" s="22" t="s">
        <v>83</v>
      </c>
      <c r="B22" s="22"/>
      <c r="C22" s="56"/>
      <c r="D22" s="56"/>
      <c r="E22" s="56"/>
      <c r="F22" s="56"/>
    </row>
    <row r="23" spans="1:6" ht="2.25" customHeight="1" x14ac:dyDescent="0.3">
      <c r="C23" s="55"/>
      <c r="D23" s="55"/>
      <c r="E23" s="55"/>
      <c r="F23" s="55"/>
    </row>
    <row r="24" spans="1:6" ht="18.75" customHeight="1" x14ac:dyDescent="0.3">
      <c r="A24" s="6" t="s">
        <v>2</v>
      </c>
      <c r="B24" s="7" t="s">
        <v>64</v>
      </c>
      <c r="C24" s="58">
        <v>1.1021099999999999</v>
      </c>
      <c r="D24" s="58">
        <v>1.1087100000000001</v>
      </c>
      <c r="E24" s="58">
        <v>1.11331</v>
      </c>
      <c r="F24" s="58">
        <v>1.10351</v>
      </c>
    </row>
    <row r="25" spans="1:6" ht="19.5" customHeight="1" x14ac:dyDescent="0.3">
      <c r="A25" s="6" t="s">
        <v>4</v>
      </c>
      <c r="B25" s="7" t="s">
        <v>65</v>
      </c>
      <c r="C25" s="58">
        <v>1.03623</v>
      </c>
      <c r="D25" s="58">
        <v>1.04203</v>
      </c>
      <c r="E25" s="58">
        <v>1.0536300000000001</v>
      </c>
      <c r="F25" s="58">
        <v>1.04823</v>
      </c>
    </row>
    <row r="26" spans="1:6" ht="16.5" customHeight="1" x14ac:dyDescent="0.3">
      <c r="A26" s="45" t="s">
        <v>5</v>
      </c>
      <c r="B26" s="44" t="s">
        <v>78</v>
      </c>
      <c r="C26" s="58">
        <v>1.22201</v>
      </c>
      <c r="D26" s="58">
        <v>1.2293099999999999</v>
      </c>
      <c r="E26" s="58">
        <v>1.23431</v>
      </c>
      <c r="F26" s="58">
        <v>1.2236100000000001</v>
      </c>
    </row>
    <row r="27" spans="1:6" ht="22.5" customHeight="1" x14ac:dyDescent="0.3">
      <c r="A27" s="22" t="s">
        <v>84</v>
      </c>
      <c r="B27" s="22"/>
      <c r="C27" s="56"/>
      <c r="D27" s="56"/>
      <c r="E27" s="56"/>
      <c r="F27" s="56"/>
    </row>
    <row r="28" spans="1:6" ht="0.75" customHeight="1" x14ac:dyDescent="0.3">
      <c r="C28" s="55"/>
      <c r="D28" s="55"/>
      <c r="E28" s="55"/>
      <c r="F28" s="55"/>
    </row>
    <row r="29" spans="1:6" ht="18.75" customHeight="1" x14ac:dyDescent="0.3">
      <c r="A29" s="6" t="s">
        <v>2</v>
      </c>
      <c r="B29" s="7" t="s">
        <v>64</v>
      </c>
      <c r="C29" s="58">
        <v>1.16611</v>
      </c>
      <c r="D29" s="58">
        <v>1.1727099999999999</v>
      </c>
      <c r="E29" s="58">
        <v>1.1773100000000001</v>
      </c>
      <c r="F29" s="58">
        <v>1.16751</v>
      </c>
    </row>
    <row r="30" spans="1:6" ht="18.75" customHeight="1" x14ac:dyDescent="0.3">
      <c r="A30" s="6" t="s">
        <v>4</v>
      </c>
      <c r="B30" s="7" t="s">
        <v>65</v>
      </c>
      <c r="C30" s="58">
        <v>1.10023</v>
      </c>
      <c r="D30" s="58">
        <v>1.1060300000000001</v>
      </c>
      <c r="E30" s="58">
        <v>1.1176299999999999</v>
      </c>
      <c r="F30" s="58">
        <v>1.1122300000000001</v>
      </c>
    </row>
    <row r="31" spans="1:6" ht="15" customHeight="1" x14ac:dyDescent="0.3">
      <c r="A31" s="45" t="s">
        <v>5</v>
      </c>
      <c r="B31" s="44" t="s">
        <v>78</v>
      </c>
      <c r="C31" s="58">
        <v>1.22201</v>
      </c>
      <c r="D31" s="58">
        <v>1.2293099999999999</v>
      </c>
      <c r="E31" s="58">
        <v>1.23431</v>
      </c>
      <c r="F31" s="58">
        <v>1.2236100000000001</v>
      </c>
    </row>
    <row r="32" spans="1:6" ht="22.5" customHeight="1" x14ac:dyDescent="0.3">
      <c r="A32" s="22" t="s">
        <v>77</v>
      </c>
      <c r="B32" s="22"/>
      <c r="C32" s="56"/>
      <c r="D32" s="56"/>
      <c r="E32" s="56"/>
      <c r="F32" s="56"/>
    </row>
    <row r="33" spans="1:7" ht="0.75" customHeight="1" x14ac:dyDescent="0.3">
      <c r="C33" s="55"/>
      <c r="D33" s="55"/>
      <c r="E33" s="55"/>
      <c r="F33" s="55"/>
    </row>
    <row r="34" spans="1:7" ht="18.75" customHeight="1" x14ac:dyDescent="0.3">
      <c r="A34" s="6" t="s">
        <v>2</v>
      </c>
      <c r="B34" s="7" t="s">
        <v>79</v>
      </c>
      <c r="C34" s="58">
        <v>0.68910000000000005</v>
      </c>
      <c r="D34" s="58">
        <v>0.69489999999999996</v>
      </c>
      <c r="E34" s="58">
        <v>0.70650000000000002</v>
      </c>
      <c r="F34" s="58">
        <v>0.70109999999999995</v>
      </c>
    </row>
    <row r="35" spans="1:7" ht="18.75" customHeight="1" x14ac:dyDescent="0.3">
      <c r="A35" s="4"/>
      <c r="B35" s="5"/>
      <c r="C35" s="5"/>
      <c r="D35" s="47"/>
      <c r="E35" s="47"/>
      <c r="F35" s="47"/>
      <c r="G35" s="47"/>
    </row>
    <row r="36" spans="1:7" ht="18.75" customHeight="1" x14ac:dyDescent="0.3">
      <c r="A36" s="4"/>
      <c r="B36" s="5"/>
      <c r="C36" s="5"/>
      <c r="D36" s="47"/>
      <c r="E36" s="47"/>
      <c r="F36" s="47"/>
      <c r="G36" s="47"/>
    </row>
    <row r="37" spans="1:7" ht="6.75" customHeight="1" x14ac:dyDescent="0.3">
      <c r="D37" s="34"/>
      <c r="E37" s="34"/>
      <c r="F37" s="34"/>
    </row>
    <row r="38" spans="1:7" ht="22.5" hidden="1" customHeight="1" x14ac:dyDescent="0.3">
      <c r="A38" s="22" t="s">
        <v>6</v>
      </c>
      <c r="B38" s="22"/>
      <c r="C38" s="22"/>
      <c r="D38" s="35"/>
      <c r="E38" s="35"/>
      <c r="F38" s="35"/>
      <c r="G38" s="35"/>
    </row>
    <row r="39" spans="1:7" ht="6" hidden="1" customHeight="1" x14ac:dyDescent="0.3">
      <c r="D39" s="34"/>
      <c r="E39" s="34"/>
      <c r="F39" s="34"/>
      <c r="G39" s="34"/>
    </row>
    <row r="40" spans="1:7" ht="18.75" hidden="1" customHeight="1" x14ac:dyDescent="0.3">
      <c r="A40" s="6" t="s">
        <v>2</v>
      </c>
      <c r="B40" s="7" t="s">
        <v>64</v>
      </c>
      <c r="C40" s="7"/>
      <c r="D40" s="33"/>
      <c r="E40" s="33"/>
      <c r="F40" s="33"/>
      <c r="G40" s="33"/>
    </row>
    <row r="41" spans="1:7" ht="18.75" hidden="1" customHeight="1" x14ac:dyDescent="0.3">
      <c r="A41" s="6" t="s">
        <v>4</v>
      </c>
      <c r="B41" s="7" t="s">
        <v>66</v>
      </c>
      <c r="C41" s="7"/>
      <c r="D41" s="33"/>
      <c r="E41" s="33"/>
      <c r="F41" s="33"/>
      <c r="G41" s="33"/>
    </row>
    <row r="42" spans="1:7" ht="18.75" hidden="1" customHeight="1" x14ac:dyDescent="0.3">
      <c r="A42" s="6" t="s">
        <v>5</v>
      </c>
      <c r="B42" s="7" t="s">
        <v>65</v>
      </c>
      <c r="C42" s="7"/>
      <c r="D42" s="33"/>
      <c r="E42" s="33"/>
      <c r="F42" s="33"/>
      <c r="G42" s="33"/>
    </row>
    <row r="43" spans="1:7" ht="6.75" hidden="1" customHeight="1" x14ac:dyDescent="0.3">
      <c r="D43" s="34"/>
      <c r="E43" s="34"/>
      <c r="F43" s="34"/>
      <c r="G43" s="34"/>
    </row>
    <row r="44" spans="1:7" ht="22.5" hidden="1" customHeight="1" x14ac:dyDescent="0.3">
      <c r="A44" s="22" t="s">
        <v>7</v>
      </c>
      <c r="B44" s="22"/>
      <c r="C44" s="22"/>
      <c r="D44" s="35"/>
      <c r="E44" s="35"/>
      <c r="F44" s="35"/>
      <c r="G44" s="35"/>
    </row>
    <row r="45" spans="1:7" ht="6" hidden="1" customHeight="1" x14ac:dyDescent="0.3">
      <c r="D45" s="34"/>
      <c r="E45" s="34"/>
      <c r="F45" s="34"/>
      <c r="G45" s="34"/>
    </row>
    <row r="46" spans="1:7" ht="18.75" hidden="1" customHeight="1" x14ac:dyDescent="0.3">
      <c r="A46" s="6" t="s">
        <v>2</v>
      </c>
      <c r="B46" s="7" t="s">
        <v>64</v>
      </c>
      <c r="C46" s="7"/>
      <c r="D46" s="37"/>
      <c r="E46" s="37"/>
      <c r="F46" s="37"/>
      <c r="G46" s="37"/>
    </row>
    <row r="47" spans="1:7" ht="18.75" hidden="1" customHeight="1" x14ac:dyDescent="0.3">
      <c r="A47" s="6" t="s">
        <v>4</v>
      </c>
      <c r="B47" s="7" t="s">
        <v>66</v>
      </c>
      <c r="C47" s="7"/>
      <c r="D47" s="37"/>
      <c r="E47" s="37"/>
      <c r="F47" s="37"/>
      <c r="G47" s="37"/>
    </row>
    <row r="48" spans="1:7" ht="18.75" hidden="1" customHeight="1" x14ac:dyDescent="0.3">
      <c r="A48" s="6" t="s">
        <v>5</v>
      </c>
      <c r="B48" s="7" t="s">
        <v>65</v>
      </c>
      <c r="C48" s="7"/>
      <c r="D48" s="37"/>
      <c r="E48" s="37"/>
      <c r="F48" s="37"/>
      <c r="G48" s="37"/>
    </row>
    <row r="49" spans="1:7" ht="6.75" hidden="1" customHeight="1" x14ac:dyDescent="0.3">
      <c r="D49" s="34"/>
      <c r="E49" s="34"/>
      <c r="F49" s="34"/>
      <c r="G49" s="34"/>
    </row>
    <row r="50" spans="1:7" ht="22.5" hidden="1" customHeight="1" x14ac:dyDescent="0.3">
      <c r="A50" s="22" t="s">
        <v>8</v>
      </c>
      <c r="B50" s="22"/>
      <c r="C50" s="22"/>
      <c r="D50" s="35"/>
      <c r="E50" s="35"/>
      <c r="F50" s="35"/>
      <c r="G50" s="35"/>
    </row>
    <row r="51" spans="1:7" ht="6.75" hidden="1" customHeight="1" x14ac:dyDescent="0.3">
      <c r="D51" s="34"/>
      <c r="E51" s="34"/>
      <c r="F51" s="34"/>
      <c r="G51" s="34"/>
    </row>
    <row r="52" spans="1:7" ht="18.75" hidden="1" customHeight="1" x14ac:dyDescent="0.3">
      <c r="A52" s="6" t="s">
        <v>2</v>
      </c>
      <c r="B52" s="7" t="s">
        <v>61</v>
      </c>
      <c r="C52" s="7"/>
      <c r="D52" s="37"/>
      <c r="E52" s="37"/>
      <c r="F52" s="37"/>
      <c r="G52" s="37"/>
    </row>
  </sheetData>
  <mergeCells count="4">
    <mergeCell ref="A1:A2"/>
    <mergeCell ref="B1:G1"/>
    <mergeCell ref="B2:G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96385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96385" r:id="rId3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AF849-C467-42DB-A9A7-768D748B0BF7}">
  <dimension ref="A1:G52"/>
  <sheetViews>
    <sheetView workbookViewId="0">
      <selection activeCell="G8" sqref="G8"/>
    </sheetView>
  </sheetViews>
  <sheetFormatPr defaultRowHeight="14.4" x14ac:dyDescent="0.3"/>
  <cols>
    <col min="1" max="1" width="10" customWidth="1"/>
    <col min="2" max="2" width="51" customWidth="1"/>
    <col min="3" max="3" width="15.5546875" customWidth="1"/>
    <col min="4" max="6" width="17.109375" bestFit="1" customWidth="1"/>
    <col min="7" max="7" width="16.109375" customWidth="1"/>
    <col min="8" max="8" width="18" customWidth="1"/>
  </cols>
  <sheetData>
    <row r="1" spans="1:7" s="1" customFormat="1" ht="26.25" customHeight="1" x14ac:dyDescent="0.25">
      <c r="A1" s="70"/>
      <c r="B1" s="73" t="s">
        <v>0</v>
      </c>
      <c r="C1" s="74"/>
      <c r="D1" s="74"/>
      <c r="E1" s="74"/>
      <c r="F1" s="74"/>
      <c r="G1" s="74"/>
    </row>
    <row r="2" spans="1:7" s="1" customFormat="1" ht="13.8" x14ac:dyDescent="0.25">
      <c r="A2" s="70"/>
      <c r="B2" s="73" t="s">
        <v>70</v>
      </c>
      <c r="C2" s="74"/>
      <c r="D2" s="74"/>
      <c r="E2" s="74"/>
      <c r="F2" s="74"/>
      <c r="G2" s="74"/>
    </row>
    <row r="3" spans="1:7" s="1" customFormat="1" ht="13.8" x14ac:dyDescent="0.25">
      <c r="A3" s="2"/>
      <c r="B3" s="3"/>
      <c r="C3" s="3"/>
      <c r="D3" s="3"/>
      <c r="E3" s="3"/>
      <c r="F3" s="3"/>
      <c r="G3" s="3"/>
    </row>
    <row r="4" spans="1:7" ht="22.5" customHeight="1" x14ac:dyDescent="0.3">
      <c r="A4" s="71" t="s">
        <v>115</v>
      </c>
      <c r="B4" s="72"/>
      <c r="C4" s="68" t="s">
        <v>120</v>
      </c>
      <c r="D4" s="8" t="s">
        <v>116</v>
      </c>
      <c r="E4" s="8" t="s">
        <v>117</v>
      </c>
      <c r="F4" s="8" t="s">
        <v>118</v>
      </c>
      <c r="G4" s="8" t="s">
        <v>119</v>
      </c>
    </row>
    <row r="5" spans="1:7" ht="6.75" customHeight="1" x14ac:dyDescent="0.3"/>
    <row r="6" spans="1:7" ht="22.5" customHeight="1" x14ac:dyDescent="0.3">
      <c r="A6" s="22" t="s">
        <v>1</v>
      </c>
      <c r="B6" s="22"/>
      <c r="C6" s="22"/>
      <c r="D6" s="29"/>
      <c r="E6" s="22"/>
      <c r="F6" s="22"/>
      <c r="G6" s="29"/>
    </row>
    <row r="7" spans="1:7" ht="6.75" customHeight="1" x14ac:dyDescent="0.3">
      <c r="D7" s="30"/>
      <c r="G7" s="30"/>
    </row>
    <row r="8" spans="1:7" ht="16.5" customHeight="1" x14ac:dyDescent="0.3">
      <c r="A8" s="6" t="s">
        <v>2</v>
      </c>
      <c r="B8" s="7" t="s">
        <v>61</v>
      </c>
      <c r="C8" s="54">
        <v>0.59940000000000004</v>
      </c>
      <c r="D8" s="54">
        <v>0.61619999999999997</v>
      </c>
      <c r="E8" s="54">
        <v>0.626</v>
      </c>
      <c r="F8" s="54">
        <v>0.66759999999999997</v>
      </c>
      <c r="G8" s="54">
        <v>0.64419999999999999</v>
      </c>
    </row>
    <row r="9" spans="1:7" ht="7.5" hidden="1" customHeight="1" x14ac:dyDescent="0.3">
      <c r="C9" s="55"/>
      <c r="D9" s="55"/>
      <c r="E9" s="55"/>
      <c r="F9" s="55"/>
      <c r="G9" s="55"/>
    </row>
    <row r="10" spans="1:7" ht="22.5" hidden="1" customHeight="1" x14ac:dyDescent="0.3">
      <c r="A10" s="22" t="s">
        <v>3</v>
      </c>
      <c r="B10" s="22"/>
      <c r="C10" s="56"/>
      <c r="D10" s="56"/>
      <c r="E10" s="56"/>
      <c r="F10" s="56"/>
      <c r="G10" s="56"/>
    </row>
    <row r="11" spans="1:7" ht="18" customHeight="1" x14ac:dyDescent="0.3">
      <c r="A11" s="22" t="s">
        <v>3</v>
      </c>
      <c r="B11" s="22"/>
      <c r="C11" s="57"/>
      <c r="D11" s="57"/>
      <c r="E11" s="57"/>
      <c r="F11" s="57"/>
      <c r="G11" s="57"/>
    </row>
    <row r="12" spans="1:7" ht="18.75" customHeight="1" x14ac:dyDescent="0.3">
      <c r="A12" s="6" t="s">
        <v>2</v>
      </c>
      <c r="B12" s="7" t="s">
        <v>62</v>
      </c>
      <c r="C12" s="58">
        <v>0.6119</v>
      </c>
      <c r="D12" s="58">
        <v>0.61180000000000001</v>
      </c>
      <c r="E12" s="58">
        <v>0.60289999999999999</v>
      </c>
      <c r="F12" s="58">
        <v>0.62270000000000003</v>
      </c>
      <c r="G12" s="58">
        <v>0.60780000000000001</v>
      </c>
    </row>
    <row r="13" spans="1:7" ht="0.75" customHeight="1" x14ac:dyDescent="0.3">
      <c r="A13" s="4"/>
      <c r="B13" s="5"/>
      <c r="C13" s="36"/>
      <c r="D13" s="36"/>
      <c r="E13" s="36"/>
      <c r="F13" s="36"/>
      <c r="G13" s="36"/>
    </row>
    <row r="14" spans="1:7" ht="21" customHeight="1" x14ac:dyDescent="0.3">
      <c r="A14" s="22" t="s">
        <v>76</v>
      </c>
      <c r="B14" s="22"/>
      <c r="C14" s="56"/>
      <c r="D14" s="56"/>
      <c r="E14" s="56"/>
      <c r="F14" s="56"/>
      <c r="G14" s="56"/>
    </row>
    <row r="15" spans="1:7" ht="6.75" hidden="1" customHeight="1" x14ac:dyDescent="0.3">
      <c r="C15" s="55"/>
      <c r="D15" s="55"/>
      <c r="E15" s="55"/>
      <c r="F15" s="55"/>
      <c r="G15" s="55"/>
    </row>
    <row r="16" spans="1:7" ht="18.75" customHeight="1" x14ac:dyDescent="0.3">
      <c r="A16" s="6" t="s">
        <v>2</v>
      </c>
      <c r="B16" s="7" t="s">
        <v>63</v>
      </c>
      <c r="C16" s="54">
        <v>0.65610000000000002</v>
      </c>
      <c r="D16" s="54">
        <v>0.67290000000000005</v>
      </c>
      <c r="E16" s="54">
        <v>0.68269999999999997</v>
      </c>
      <c r="F16" s="54">
        <v>0.72430000000000005</v>
      </c>
      <c r="G16" s="54">
        <v>0.70089999999999997</v>
      </c>
    </row>
    <row r="17" spans="1:7" ht="7.5" hidden="1" customHeight="1" x14ac:dyDescent="0.3">
      <c r="C17" s="55"/>
      <c r="D17" s="55"/>
      <c r="E17" s="55"/>
      <c r="F17" s="55"/>
      <c r="G17" s="55"/>
    </row>
    <row r="18" spans="1:7" ht="22.5" customHeight="1" x14ac:dyDescent="0.3">
      <c r="A18" s="22" t="s">
        <v>75</v>
      </c>
      <c r="B18" s="22"/>
      <c r="C18" s="56"/>
      <c r="D18" s="56"/>
      <c r="E18" s="56"/>
      <c r="F18" s="56"/>
      <c r="G18" s="56"/>
    </row>
    <row r="19" spans="1:7" ht="6.75" hidden="1" customHeight="1" x14ac:dyDescent="0.3">
      <c r="C19" s="55"/>
      <c r="D19" s="55"/>
      <c r="E19" s="55"/>
      <c r="F19" s="55"/>
      <c r="G19" s="55"/>
    </row>
    <row r="20" spans="1:7" ht="15" customHeight="1" x14ac:dyDescent="0.3">
      <c r="A20" s="6" t="s">
        <v>2</v>
      </c>
      <c r="B20" s="7" t="s">
        <v>64</v>
      </c>
      <c r="C20" s="54">
        <v>1.0746</v>
      </c>
      <c r="D20" s="54">
        <v>1.0861000000000001</v>
      </c>
      <c r="E20" s="54">
        <v>1.1022000000000001</v>
      </c>
      <c r="F20" s="54">
        <v>1.1269</v>
      </c>
      <c r="G20" s="54">
        <v>1.1172</v>
      </c>
    </row>
    <row r="21" spans="1:7" ht="18.75" customHeight="1" x14ac:dyDescent="0.3">
      <c r="A21" s="45" t="s">
        <v>4</v>
      </c>
      <c r="B21" s="44" t="s">
        <v>65</v>
      </c>
      <c r="C21" s="59">
        <v>1.0127999999999999</v>
      </c>
      <c r="D21" s="59">
        <v>1.0296000000000001</v>
      </c>
      <c r="E21" s="59">
        <v>1.0394000000000001</v>
      </c>
      <c r="F21" s="59">
        <v>1.081</v>
      </c>
      <c r="G21" s="59">
        <v>1.0576000000000001</v>
      </c>
    </row>
    <row r="22" spans="1:7" ht="22.5" customHeight="1" x14ac:dyDescent="0.3">
      <c r="A22" s="22" t="s">
        <v>83</v>
      </c>
      <c r="B22" s="22"/>
      <c r="C22" s="56"/>
      <c r="D22" s="56"/>
      <c r="E22" s="56"/>
      <c r="F22" s="56"/>
      <c r="G22" s="56"/>
    </row>
    <row r="23" spans="1:7" ht="2.25" customHeight="1" x14ac:dyDescent="0.3">
      <c r="C23" s="55"/>
      <c r="D23" s="55"/>
      <c r="E23" s="55"/>
      <c r="F23" s="55"/>
      <c r="G23" s="55"/>
    </row>
    <row r="24" spans="1:7" ht="18.75" customHeight="1" x14ac:dyDescent="0.3">
      <c r="A24" s="6" t="s">
        <v>2</v>
      </c>
      <c r="B24" s="7" t="s">
        <v>64</v>
      </c>
      <c r="C24" s="58">
        <v>1.0738099999999999</v>
      </c>
      <c r="D24" s="58">
        <v>1.08531</v>
      </c>
      <c r="E24" s="58">
        <v>1.10141</v>
      </c>
      <c r="F24" s="58">
        <v>1.1261099999999999</v>
      </c>
      <c r="G24" s="58">
        <v>1.1164099999999999</v>
      </c>
    </row>
    <row r="25" spans="1:7" ht="19.5" customHeight="1" x14ac:dyDescent="0.3">
      <c r="A25" s="6" t="s">
        <v>4</v>
      </c>
      <c r="B25" s="7" t="s">
        <v>65</v>
      </c>
      <c r="C25" s="58">
        <v>1.01203</v>
      </c>
      <c r="D25" s="58">
        <v>1.0288299999999999</v>
      </c>
      <c r="E25" s="58">
        <v>1.0386299999999999</v>
      </c>
      <c r="F25" s="58">
        <v>1.08023</v>
      </c>
      <c r="G25" s="58">
        <v>1.0567299999999999</v>
      </c>
    </row>
    <row r="26" spans="1:7" ht="16.5" customHeight="1" x14ac:dyDescent="0.3">
      <c r="A26" s="45" t="s">
        <v>5</v>
      </c>
      <c r="B26" s="44" t="s">
        <v>78</v>
      </c>
      <c r="C26" s="58">
        <v>1.1908099999999999</v>
      </c>
      <c r="D26" s="58">
        <v>1.2035100000000001</v>
      </c>
      <c r="E26" s="58">
        <v>1.2212099999999999</v>
      </c>
      <c r="F26" s="58">
        <v>1.24841</v>
      </c>
      <c r="G26" s="58">
        <v>1.2377100000000001</v>
      </c>
    </row>
    <row r="27" spans="1:7" ht="22.5" customHeight="1" x14ac:dyDescent="0.3">
      <c r="A27" s="22" t="s">
        <v>84</v>
      </c>
      <c r="B27" s="22"/>
      <c r="C27" s="56"/>
      <c r="D27" s="56"/>
      <c r="E27" s="56"/>
      <c r="F27" s="56"/>
      <c r="G27" s="56"/>
    </row>
    <row r="28" spans="1:7" ht="0.75" customHeight="1" x14ac:dyDescent="0.3">
      <c r="C28" s="55"/>
      <c r="D28" s="55"/>
      <c r="E28" s="55"/>
      <c r="F28" s="55"/>
      <c r="G28" s="55"/>
    </row>
    <row r="29" spans="1:7" ht="18.75" customHeight="1" x14ac:dyDescent="0.3">
      <c r="A29" s="6" t="s">
        <v>2</v>
      </c>
      <c r="B29" s="7" t="s">
        <v>64</v>
      </c>
      <c r="C29" s="58">
        <v>1.13781</v>
      </c>
      <c r="D29" s="58">
        <v>1.1493100000000001</v>
      </c>
      <c r="E29" s="58">
        <v>1.1654100000000001</v>
      </c>
      <c r="F29" s="58">
        <v>1.19011</v>
      </c>
      <c r="G29" s="58">
        <v>1.18041</v>
      </c>
    </row>
    <row r="30" spans="1:7" ht="18.75" customHeight="1" x14ac:dyDescent="0.3">
      <c r="A30" s="6" t="s">
        <v>4</v>
      </c>
      <c r="B30" s="7" t="s">
        <v>65</v>
      </c>
      <c r="C30" s="58">
        <v>1.07603</v>
      </c>
      <c r="D30" s="58">
        <v>1.09283</v>
      </c>
      <c r="E30" s="58">
        <v>1.10263</v>
      </c>
      <c r="F30" s="58">
        <v>1.1442300000000001</v>
      </c>
      <c r="G30" s="58">
        <v>1.12073</v>
      </c>
    </row>
    <row r="31" spans="1:7" ht="15" customHeight="1" x14ac:dyDescent="0.3">
      <c r="A31" s="45" t="s">
        <v>5</v>
      </c>
      <c r="B31" s="44" t="s">
        <v>78</v>
      </c>
      <c r="C31" s="58">
        <v>1.1908099999999999</v>
      </c>
      <c r="D31" s="58">
        <v>1.2035100000000001</v>
      </c>
      <c r="E31" s="58">
        <v>1.2212099999999999</v>
      </c>
      <c r="F31" s="58">
        <v>1.24841</v>
      </c>
      <c r="G31" s="58">
        <v>1.2377100000000001</v>
      </c>
    </row>
    <row r="32" spans="1:7" ht="22.5" customHeight="1" x14ac:dyDescent="0.3">
      <c r="A32" s="22" t="s">
        <v>77</v>
      </c>
      <c r="B32" s="22"/>
      <c r="C32" s="56"/>
      <c r="D32" s="56"/>
      <c r="E32" s="56"/>
      <c r="F32" s="56"/>
      <c r="G32" s="56"/>
    </row>
    <row r="33" spans="1:7" ht="0.75" customHeight="1" x14ac:dyDescent="0.3">
      <c r="C33" s="55"/>
      <c r="D33" s="55"/>
      <c r="E33" s="55"/>
      <c r="F33" s="55"/>
      <c r="G33" s="55"/>
    </row>
    <row r="34" spans="1:7" ht="18.75" customHeight="1" x14ac:dyDescent="0.3">
      <c r="A34" s="6" t="s">
        <v>2</v>
      </c>
      <c r="B34" s="7" t="s">
        <v>79</v>
      </c>
      <c r="C34" s="58">
        <v>0.66490000000000005</v>
      </c>
      <c r="D34" s="58">
        <v>0.68169999999999997</v>
      </c>
      <c r="E34" s="58">
        <v>0.68169999999999997</v>
      </c>
      <c r="F34" s="58">
        <v>0.73309999999999997</v>
      </c>
      <c r="G34" s="58">
        <v>0.70960000000000001</v>
      </c>
    </row>
    <row r="35" spans="1:7" ht="18.75" customHeight="1" x14ac:dyDescent="0.3">
      <c r="A35" s="4"/>
      <c r="B35" s="5"/>
      <c r="C35" s="5"/>
      <c r="D35" s="47"/>
      <c r="E35" s="47"/>
      <c r="F35" s="47"/>
      <c r="G35" s="47"/>
    </row>
    <row r="36" spans="1:7" ht="18.75" customHeight="1" x14ac:dyDescent="0.3">
      <c r="A36" s="4"/>
      <c r="B36" s="5"/>
      <c r="C36" s="5"/>
      <c r="D36" s="47"/>
      <c r="E36" s="47"/>
      <c r="F36" s="47"/>
      <c r="G36" s="47"/>
    </row>
    <row r="37" spans="1:7" ht="6.75" customHeight="1" x14ac:dyDescent="0.3">
      <c r="D37" s="34"/>
      <c r="E37" s="34"/>
      <c r="F37" s="34"/>
    </row>
    <row r="38" spans="1:7" ht="22.5" hidden="1" customHeight="1" x14ac:dyDescent="0.3">
      <c r="A38" s="22" t="s">
        <v>6</v>
      </c>
      <c r="B38" s="22"/>
      <c r="C38" s="22"/>
      <c r="D38" s="35"/>
      <c r="E38" s="35"/>
      <c r="F38" s="35"/>
      <c r="G38" s="35"/>
    </row>
    <row r="39" spans="1:7" ht="6" hidden="1" customHeight="1" x14ac:dyDescent="0.3">
      <c r="D39" s="34"/>
      <c r="E39" s="34"/>
      <c r="F39" s="34"/>
      <c r="G39" s="34"/>
    </row>
    <row r="40" spans="1:7" ht="18.75" hidden="1" customHeight="1" x14ac:dyDescent="0.3">
      <c r="A40" s="6" t="s">
        <v>2</v>
      </c>
      <c r="B40" s="7" t="s">
        <v>64</v>
      </c>
      <c r="C40" s="7"/>
      <c r="D40" s="33"/>
      <c r="E40" s="33"/>
      <c r="F40" s="33"/>
      <c r="G40" s="33"/>
    </row>
    <row r="41" spans="1:7" ht="18.75" hidden="1" customHeight="1" x14ac:dyDescent="0.3">
      <c r="A41" s="6" t="s">
        <v>4</v>
      </c>
      <c r="B41" s="7" t="s">
        <v>66</v>
      </c>
      <c r="C41" s="7"/>
      <c r="D41" s="33"/>
      <c r="E41" s="33"/>
      <c r="F41" s="33"/>
      <c r="G41" s="33"/>
    </row>
    <row r="42" spans="1:7" ht="18.75" hidden="1" customHeight="1" x14ac:dyDescent="0.3">
      <c r="A42" s="6" t="s">
        <v>5</v>
      </c>
      <c r="B42" s="7" t="s">
        <v>65</v>
      </c>
      <c r="C42" s="7"/>
      <c r="D42" s="33"/>
      <c r="E42" s="33"/>
      <c r="F42" s="33"/>
      <c r="G42" s="33"/>
    </row>
    <row r="43" spans="1:7" ht="6.75" hidden="1" customHeight="1" x14ac:dyDescent="0.3">
      <c r="D43" s="34"/>
      <c r="E43" s="34"/>
      <c r="F43" s="34"/>
      <c r="G43" s="34"/>
    </row>
    <row r="44" spans="1:7" ht="22.5" hidden="1" customHeight="1" x14ac:dyDescent="0.3">
      <c r="A44" s="22" t="s">
        <v>7</v>
      </c>
      <c r="B44" s="22"/>
      <c r="C44" s="22"/>
      <c r="D44" s="35"/>
      <c r="E44" s="35"/>
      <c r="F44" s="35"/>
      <c r="G44" s="35"/>
    </row>
    <row r="45" spans="1:7" ht="6" hidden="1" customHeight="1" x14ac:dyDescent="0.3">
      <c r="D45" s="34"/>
      <c r="E45" s="34"/>
      <c r="F45" s="34"/>
      <c r="G45" s="34"/>
    </row>
    <row r="46" spans="1:7" ht="18.75" hidden="1" customHeight="1" x14ac:dyDescent="0.3">
      <c r="A46" s="6" t="s">
        <v>2</v>
      </c>
      <c r="B46" s="7" t="s">
        <v>64</v>
      </c>
      <c r="C46" s="7"/>
      <c r="D46" s="37"/>
      <c r="E46" s="37"/>
      <c r="F46" s="37"/>
      <c r="G46" s="37"/>
    </row>
    <row r="47" spans="1:7" ht="18.75" hidden="1" customHeight="1" x14ac:dyDescent="0.3">
      <c r="A47" s="6" t="s">
        <v>4</v>
      </c>
      <c r="B47" s="7" t="s">
        <v>66</v>
      </c>
      <c r="C47" s="7"/>
      <c r="D47" s="37"/>
      <c r="E47" s="37"/>
      <c r="F47" s="37"/>
      <c r="G47" s="37"/>
    </row>
    <row r="48" spans="1:7" ht="18.75" hidden="1" customHeight="1" x14ac:dyDescent="0.3">
      <c r="A48" s="6" t="s">
        <v>5</v>
      </c>
      <c r="B48" s="7" t="s">
        <v>65</v>
      </c>
      <c r="C48" s="7"/>
      <c r="D48" s="37"/>
      <c r="E48" s="37"/>
      <c r="F48" s="37"/>
      <c r="G48" s="37"/>
    </row>
    <row r="49" spans="1:7" ht="6.75" hidden="1" customHeight="1" x14ac:dyDescent="0.3">
      <c r="D49" s="34"/>
      <c r="E49" s="34"/>
      <c r="F49" s="34"/>
      <c r="G49" s="34"/>
    </row>
    <row r="50" spans="1:7" ht="22.5" hidden="1" customHeight="1" x14ac:dyDescent="0.3">
      <c r="A50" s="22" t="s">
        <v>8</v>
      </c>
      <c r="B50" s="22"/>
      <c r="C50" s="22"/>
      <c r="D50" s="35"/>
      <c r="E50" s="35"/>
      <c r="F50" s="35"/>
      <c r="G50" s="35"/>
    </row>
    <row r="51" spans="1:7" ht="6.75" hidden="1" customHeight="1" x14ac:dyDescent="0.3">
      <c r="D51" s="34"/>
      <c r="E51" s="34"/>
      <c r="F51" s="34"/>
      <c r="G51" s="34"/>
    </row>
    <row r="52" spans="1:7" ht="18.75" hidden="1" customHeight="1" x14ac:dyDescent="0.3">
      <c r="A52" s="6" t="s">
        <v>2</v>
      </c>
      <c r="B52" s="7" t="s">
        <v>61</v>
      </c>
      <c r="C52" s="7"/>
      <c r="D52" s="37"/>
      <c r="E52" s="37"/>
      <c r="F52" s="37"/>
      <c r="G52" s="37"/>
    </row>
  </sheetData>
  <mergeCells count="4">
    <mergeCell ref="A1:A2"/>
    <mergeCell ref="B1:G1"/>
    <mergeCell ref="B2:G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89217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89217" r:id="rId3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F2379-B05E-4F76-97F2-4FA8963677CE}">
  <dimension ref="A1:F52"/>
  <sheetViews>
    <sheetView workbookViewId="0">
      <selection activeCell="G18" sqref="G18"/>
    </sheetView>
  </sheetViews>
  <sheetFormatPr defaultRowHeight="14.4" x14ac:dyDescent="0.3"/>
  <cols>
    <col min="1" max="1" width="10" customWidth="1"/>
    <col min="2" max="2" width="51" customWidth="1"/>
    <col min="3" max="5" width="17.109375" bestFit="1" customWidth="1"/>
    <col min="6" max="6" width="16.109375" customWidth="1"/>
    <col min="7" max="7" width="18" customWidth="1"/>
  </cols>
  <sheetData>
    <row r="1" spans="1:6" s="1" customFormat="1" ht="26.25" customHeight="1" x14ac:dyDescent="0.25">
      <c r="A1" s="70"/>
      <c r="B1" s="73" t="s">
        <v>0</v>
      </c>
      <c r="C1" s="74"/>
      <c r="D1" s="74"/>
      <c r="E1" s="74"/>
      <c r="F1" s="74"/>
    </row>
    <row r="2" spans="1:6" s="1" customFormat="1" ht="13.8" x14ac:dyDescent="0.25">
      <c r="A2" s="70"/>
      <c r="B2" s="73" t="s">
        <v>70</v>
      </c>
      <c r="C2" s="74"/>
      <c r="D2" s="74"/>
      <c r="E2" s="74"/>
      <c r="F2" s="74"/>
    </row>
    <row r="3" spans="1:6" s="1" customFormat="1" ht="13.8" x14ac:dyDescent="0.25">
      <c r="A3" s="2"/>
      <c r="B3" s="3"/>
      <c r="C3" s="3"/>
      <c r="D3" s="3"/>
      <c r="E3" s="3"/>
      <c r="F3" s="3"/>
    </row>
    <row r="4" spans="1:6" ht="22.5" customHeight="1" x14ac:dyDescent="0.3">
      <c r="A4" s="71" t="s">
        <v>110</v>
      </c>
      <c r="B4" s="72"/>
      <c r="C4" s="8" t="s">
        <v>113</v>
      </c>
      <c r="D4" s="8" t="s">
        <v>114</v>
      </c>
      <c r="E4" s="8" t="s">
        <v>112</v>
      </c>
      <c r="F4" s="8" t="s">
        <v>111</v>
      </c>
    </row>
    <row r="5" spans="1:6" ht="6.75" customHeight="1" x14ac:dyDescent="0.3"/>
    <row r="6" spans="1:6" ht="22.5" customHeight="1" x14ac:dyDescent="0.3">
      <c r="A6" s="22" t="s">
        <v>1</v>
      </c>
      <c r="B6" s="22"/>
      <c r="C6" s="29"/>
      <c r="D6" s="22"/>
      <c r="E6" s="22"/>
      <c r="F6" s="29"/>
    </row>
    <row r="7" spans="1:6" ht="6.75" customHeight="1" x14ac:dyDescent="0.3">
      <c r="C7" s="30"/>
      <c r="F7" s="30"/>
    </row>
    <row r="8" spans="1:6" ht="16.5" customHeight="1" x14ac:dyDescent="0.3">
      <c r="A8" s="6" t="s">
        <v>2</v>
      </c>
      <c r="B8" s="7" t="s">
        <v>61</v>
      </c>
      <c r="C8" s="54">
        <v>0.60260000000000002</v>
      </c>
      <c r="D8" s="54">
        <v>0.58579999999999999</v>
      </c>
      <c r="E8" s="54">
        <v>0.59189999999999998</v>
      </c>
      <c r="F8" s="54">
        <v>0.60089999999999999</v>
      </c>
    </row>
    <row r="9" spans="1:6" ht="7.5" hidden="1" customHeight="1" x14ac:dyDescent="0.3">
      <c r="C9" s="55"/>
      <c r="D9" s="55"/>
      <c r="E9" s="55"/>
      <c r="F9" s="55"/>
    </row>
    <row r="10" spans="1:6" ht="22.5" hidden="1" customHeight="1" x14ac:dyDescent="0.3">
      <c r="A10" s="22" t="s">
        <v>3</v>
      </c>
      <c r="B10" s="22"/>
      <c r="C10" s="56"/>
      <c r="D10" s="56"/>
      <c r="E10" s="56"/>
      <c r="F10" s="56"/>
    </row>
    <row r="11" spans="1:6" ht="18" customHeight="1" x14ac:dyDescent="0.3">
      <c r="A11" s="22" t="s">
        <v>3</v>
      </c>
      <c r="B11" s="22"/>
      <c r="C11" s="57"/>
      <c r="D11" s="57"/>
      <c r="E11" s="57"/>
      <c r="F11" s="57"/>
    </row>
    <row r="12" spans="1:6" ht="18.75" customHeight="1" x14ac:dyDescent="0.3">
      <c r="A12" s="6" t="s">
        <v>2</v>
      </c>
      <c r="B12" s="7" t="s">
        <v>62</v>
      </c>
      <c r="C12" s="67">
        <v>0.60570000000000002</v>
      </c>
      <c r="D12" s="58">
        <v>0.61229999999999996</v>
      </c>
      <c r="E12" s="58">
        <v>0.61280000000000001</v>
      </c>
      <c r="F12" s="58">
        <v>0.61360000000000003</v>
      </c>
    </row>
    <row r="13" spans="1:6" ht="0.75" customHeight="1" x14ac:dyDescent="0.3">
      <c r="A13" s="4"/>
      <c r="B13" s="5"/>
      <c r="C13" s="36"/>
      <c r="D13" s="36"/>
      <c r="E13" s="36"/>
      <c r="F13" s="36"/>
    </row>
    <row r="14" spans="1:6" ht="21" customHeight="1" x14ac:dyDescent="0.3">
      <c r="A14" s="22" t="s">
        <v>76</v>
      </c>
      <c r="B14" s="22"/>
      <c r="C14" s="56"/>
      <c r="D14" s="56"/>
      <c r="E14" s="56"/>
      <c r="F14" s="56"/>
    </row>
    <row r="15" spans="1:6" ht="6.75" hidden="1" customHeight="1" x14ac:dyDescent="0.3">
      <c r="C15" s="55"/>
      <c r="D15" s="55"/>
      <c r="E15" s="55"/>
      <c r="F15" s="55"/>
    </row>
    <row r="16" spans="1:6" ht="18.75" customHeight="1" x14ac:dyDescent="0.3">
      <c r="A16" s="6" t="s">
        <v>2</v>
      </c>
      <c r="B16" s="7" t="s">
        <v>63</v>
      </c>
      <c r="C16" s="54">
        <v>0.6593</v>
      </c>
      <c r="D16" s="54">
        <v>0.64249999999999996</v>
      </c>
      <c r="E16" s="54">
        <v>0.64859999999999995</v>
      </c>
      <c r="F16" s="54">
        <v>0.65759999999999996</v>
      </c>
    </row>
    <row r="17" spans="1:6" ht="7.5" hidden="1" customHeight="1" x14ac:dyDescent="0.3">
      <c r="C17" s="55"/>
      <c r="D17" s="55"/>
      <c r="E17" s="55"/>
      <c r="F17" s="55"/>
    </row>
    <row r="18" spans="1:6" ht="22.5" customHeight="1" x14ac:dyDescent="0.3">
      <c r="A18" s="22" t="s">
        <v>75</v>
      </c>
      <c r="B18" s="22"/>
      <c r="C18" s="56"/>
      <c r="D18" s="56"/>
      <c r="E18" s="56"/>
      <c r="F18" s="56"/>
    </row>
    <row r="19" spans="1:6" ht="6.75" hidden="1" customHeight="1" x14ac:dyDescent="0.3">
      <c r="C19" s="55"/>
      <c r="D19" s="55"/>
      <c r="E19" s="55"/>
      <c r="F19" s="55"/>
    </row>
    <row r="20" spans="1:6" ht="15" customHeight="1" x14ac:dyDescent="0.3">
      <c r="A20" s="6" t="s">
        <v>2</v>
      </c>
      <c r="B20" s="7" t="s">
        <v>64</v>
      </c>
      <c r="C20" s="54">
        <v>1.0677000000000001</v>
      </c>
      <c r="D20" s="54">
        <v>1.0592999999999999</v>
      </c>
      <c r="E20" s="54">
        <v>1.0743</v>
      </c>
      <c r="F20" s="54">
        <v>1.0704</v>
      </c>
    </row>
    <row r="21" spans="1:6" ht="18.75" customHeight="1" x14ac:dyDescent="0.3">
      <c r="A21" s="45" t="s">
        <v>4</v>
      </c>
      <c r="B21" s="44" t="s">
        <v>65</v>
      </c>
      <c r="C21" s="59">
        <v>1.016</v>
      </c>
      <c r="D21" s="59">
        <v>0.99919999999999998</v>
      </c>
      <c r="E21" s="59">
        <v>1.0053000000000001</v>
      </c>
      <c r="F21" s="59">
        <v>1.0143</v>
      </c>
    </row>
    <row r="22" spans="1:6" ht="22.5" customHeight="1" x14ac:dyDescent="0.3">
      <c r="A22" s="22" t="s">
        <v>83</v>
      </c>
      <c r="B22" s="22"/>
      <c r="C22" s="56"/>
      <c r="D22" s="56"/>
      <c r="E22" s="56"/>
      <c r="F22" s="56"/>
    </row>
    <row r="23" spans="1:6" ht="2.25" customHeight="1" x14ac:dyDescent="0.3">
      <c r="C23" s="55"/>
      <c r="D23" s="55"/>
      <c r="E23" s="55"/>
      <c r="F23" s="55"/>
    </row>
    <row r="24" spans="1:6" ht="18.75" customHeight="1" x14ac:dyDescent="0.3">
      <c r="A24" s="6" t="s">
        <v>2</v>
      </c>
      <c r="B24" s="7" t="s">
        <v>64</v>
      </c>
      <c r="C24" s="58">
        <v>1.0668</v>
      </c>
      <c r="D24" s="58">
        <v>1.0585100000000001</v>
      </c>
      <c r="E24" s="58">
        <v>1.07351</v>
      </c>
      <c r="F24" s="58">
        <v>1.0696099999999999</v>
      </c>
    </row>
    <row r="25" spans="1:6" ht="19.5" customHeight="1" x14ac:dyDescent="0.3">
      <c r="A25" s="6" t="s">
        <v>4</v>
      </c>
      <c r="B25" s="7" t="s">
        <v>65</v>
      </c>
      <c r="C25" s="58">
        <v>1.0152000000000001</v>
      </c>
      <c r="D25" s="58">
        <v>0.99843000000000004</v>
      </c>
      <c r="E25" s="58">
        <v>1.0044299999999999</v>
      </c>
      <c r="F25" s="58">
        <v>1.01353</v>
      </c>
    </row>
    <row r="26" spans="1:6" ht="16.5" customHeight="1" x14ac:dyDescent="0.3">
      <c r="A26" s="45" t="s">
        <v>5</v>
      </c>
      <c r="B26" s="44" t="s">
        <v>78</v>
      </c>
      <c r="C26" s="58">
        <v>1.1832</v>
      </c>
      <c r="D26" s="58">
        <v>1.17401</v>
      </c>
      <c r="E26" s="58">
        <v>1.19051</v>
      </c>
      <c r="F26" s="58">
        <v>1.18621</v>
      </c>
    </row>
    <row r="27" spans="1:6" ht="22.5" customHeight="1" x14ac:dyDescent="0.3">
      <c r="A27" s="22" t="s">
        <v>84</v>
      </c>
      <c r="B27" s="22"/>
      <c r="C27" s="56"/>
      <c r="D27" s="56"/>
      <c r="E27" s="56"/>
      <c r="F27" s="56"/>
    </row>
    <row r="28" spans="1:6" ht="0.75" customHeight="1" x14ac:dyDescent="0.3">
      <c r="C28" s="55"/>
      <c r="D28" s="55"/>
      <c r="E28" s="55"/>
      <c r="F28" s="55"/>
    </row>
    <row r="29" spans="1:6" ht="18.75" customHeight="1" x14ac:dyDescent="0.3">
      <c r="A29" s="6" t="s">
        <v>2</v>
      </c>
      <c r="B29" s="7" t="s">
        <v>64</v>
      </c>
      <c r="C29" s="58">
        <v>1.1308</v>
      </c>
      <c r="D29" s="58">
        <v>1.1225000000000001</v>
      </c>
      <c r="E29" s="58">
        <v>1.13751</v>
      </c>
      <c r="F29" s="58">
        <v>1.13361</v>
      </c>
    </row>
    <row r="30" spans="1:6" ht="18.75" customHeight="1" x14ac:dyDescent="0.3">
      <c r="A30" s="6" t="s">
        <v>4</v>
      </c>
      <c r="B30" s="7" t="s">
        <v>65</v>
      </c>
      <c r="C30" s="58">
        <v>1.0791999999999999</v>
      </c>
      <c r="D30" s="58">
        <v>1.06243</v>
      </c>
      <c r="E30" s="58">
        <v>1.06843</v>
      </c>
      <c r="F30" s="58">
        <v>1.0775300000000001</v>
      </c>
    </row>
    <row r="31" spans="1:6" ht="15" customHeight="1" x14ac:dyDescent="0.3">
      <c r="A31" s="45" t="s">
        <v>5</v>
      </c>
      <c r="B31" s="44" t="s">
        <v>78</v>
      </c>
      <c r="C31" s="58">
        <v>1.1832</v>
      </c>
      <c r="D31" s="58">
        <v>1.1739999999999999</v>
      </c>
      <c r="E31" s="58">
        <v>1.19051</v>
      </c>
      <c r="F31" s="58">
        <v>1.18621</v>
      </c>
    </row>
    <row r="32" spans="1:6" ht="22.5" customHeight="1" x14ac:dyDescent="0.3">
      <c r="A32" s="22" t="s">
        <v>77</v>
      </c>
      <c r="B32" s="22"/>
      <c r="C32" s="56"/>
      <c r="D32" s="56"/>
      <c r="E32" s="56"/>
      <c r="F32" s="56"/>
    </row>
    <row r="33" spans="1:6" ht="0.75" customHeight="1" x14ac:dyDescent="0.3">
      <c r="C33" s="55"/>
      <c r="D33" s="55"/>
      <c r="E33" s="55"/>
      <c r="F33" s="55"/>
    </row>
    <row r="34" spans="1:6" ht="18.75" customHeight="1" x14ac:dyDescent="0.3">
      <c r="A34" s="6" t="s">
        <v>2</v>
      </c>
      <c r="B34" s="7" t="s">
        <v>79</v>
      </c>
      <c r="C34" s="58">
        <v>0.66810000000000003</v>
      </c>
      <c r="D34" s="58">
        <v>0.65129999999999999</v>
      </c>
      <c r="E34" s="58">
        <v>0.6573</v>
      </c>
      <c r="F34" s="58">
        <v>0.66639999999999999</v>
      </c>
    </row>
    <row r="35" spans="1:6" ht="18.75" customHeight="1" x14ac:dyDescent="0.3">
      <c r="A35" s="4"/>
      <c r="B35" s="5"/>
      <c r="C35" s="47"/>
      <c r="D35" s="47"/>
      <c r="E35" s="47"/>
      <c r="F35" s="47"/>
    </row>
    <row r="36" spans="1:6" ht="18.75" customHeight="1" x14ac:dyDescent="0.3">
      <c r="A36" s="4"/>
      <c r="B36" s="5"/>
      <c r="C36" s="47"/>
      <c r="D36" s="47"/>
      <c r="E36" s="47"/>
      <c r="F36" s="47"/>
    </row>
    <row r="37" spans="1:6" ht="6.75" customHeight="1" x14ac:dyDescent="0.3">
      <c r="C37" s="34"/>
      <c r="D37" s="34"/>
      <c r="E37" s="34"/>
    </row>
    <row r="38" spans="1:6" ht="22.5" hidden="1" customHeight="1" x14ac:dyDescent="0.3">
      <c r="A38" s="22" t="s">
        <v>6</v>
      </c>
      <c r="B38" s="22"/>
      <c r="C38" s="35"/>
      <c r="D38" s="35"/>
      <c r="E38" s="35"/>
      <c r="F38" s="35"/>
    </row>
    <row r="39" spans="1:6" ht="6" hidden="1" customHeight="1" x14ac:dyDescent="0.3">
      <c r="C39" s="34"/>
      <c r="D39" s="34"/>
      <c r="E39" s="34"/>
      <c r="F39" s="34"/>
    </row>
    <row r="40" spans="1:6" ht="18.75" hidden="1" customHeight="1" x14ac:dyDescent="0.3">
      <c r="A40" s="6" t="s">
        <v>2</v>
      </c>
      <c r="B40" s="7" t="s">
        <v>64</v>
      </c>
      <c r="C40" s="33"/>
      <c r="D40" s="33"/>
      <c r="E40" s="33"/>
      <c r="F40" s="33"/>
    </row>
    <row r="41" spans="1:6" ht="18.75" hidden="1" customHeight="1" x14ac:dyDescent="0.3">
      <c r="A41" s="6" t="s">
        <v>4</v>
      </c>
      <c r="B41" s="7" t="s">
        <v>66</v>
      </c>
      <c r="C41" s="33"/>
      <c r="D41" s="33"/>
      <c r="E41" s="33"/>
      <c r="F41" s="33"/>
    </row>
    <row r="42" spans="1:6" ht="18.75" hidden="1" customHeight="1" x14ac:dyDescent="0.3">
      <c r="A42" s="6" t="s">
        <v>5</v>
      </c>
      <c r="B42" s="7" t="s">
        <v>65</v>
      </c>
      <c r="C42" s="33"/>
      <c r="D42" s="33"/>
      <c r="E42" s="33"/>
      <c r="F42" s="33"/>
    </row>
    <row r="43" spans="1:6" ht="6.75" hidden="1" customHeight="1" x14ac:dyDescent="0.3">
      <c r="C43" s="34"/>
      <c r="D43" s="34"/>
      <c r="E43" s="34"/>
      <c r="F43" s="34"/>
    </row>
    <row r="44" spans="1:6" ht="22.5" hidden="1" customHeight="1" x14ac:dyDescent="0.3">
      <c r="A44" s="22" t="s">
        <v>7</v>
      </c>
      <c r="B44" s="22"/>
      <c r="C44" s="35"/>
      <c r="D44" s="35"/>
      <c r="E44" s="35"/>
      <c r="F44" s="35"/>
    </row>
    <row r="45" spans="1:6" ht="6" hidden="1" customHeight="1" x14ac:dyDescent="0.3">
      <c r="C45" s="34"/>
      <c r="D45" s="34"/>
      <c r="E45" s="34"/>
      <c r="F45" s="34"/>
    </row>
    <row r="46" spans="1:6" ht="18.75" hidden="1" customHeight="1" x14ac:dyDescent="0.3">
      <c r="A46" s="6" t="s">
        <v>2</v>
      </c>
      <c r="B46" s="7" t="s">
        <v>64</v>
      </c>
      <c r="C46" s="37"/>
      <c r="D46" s="37"/>
      <c r="E46" s="37"/>
      <c r="F46" s="37"/>
    </row>
    <row r="47" spans="1:6" ht="18.75" hidden="1" customHeight="1" x14ac:dyDescent="0.3">
      <c r="A47" s="6" t="s">
        <v>4</v>
      </c>
      <c r="B47" s="7" t="s">
        <v>66</v>
      </c>
      <c r="C47" s="37"/>
      <c r="D47" s="37"/>
      <c r="E47" s="37"/>
      <c r="F47" s="37"/>
    </row>
    <row r="48" spans="1:6" ht="18.75" hidden="1" customHeight="1" x14ac:dyDescent="0.3">
      <c r="A48" s="6" t="s">
        <v>5</v>
      </c>
      <c r="B48" s="7" t="s">
        <v>65</v>
      </c>
      <c r="C48" s="37"/>
      <c r="D48" s="37"/>
      <c r="E48" s="37"/>
      <c r="F48" s="37"/>
    </row>
    <row r="49" spans="1:6" ht="6.75" hidden="1" customHeight="1" x14ac:dyDescent="0.3">
      <c r="C49" s="34"/>
      <c r="D49" s="34"/>
      <c r="E49" s="34"/>
      <c r="F49" s="34"/>
    </row>
    <row r="50" spans="1:6" ht="22.5" hidden="1" customHeight="1" x14ac:dyDescent="0.3">
      <c r="A50" s="22" t="s">
        <v>8</v>
      </c>
      <c r="B50" s="22"/>
      <c r="C50" s="35"/>
      <c r="D50" s="35"/>
      <c r="E50" s="35"/>
      <c r="F50" s="35"/>
    </row>
    <row r="51" spans="1:6" ht="6.75" hidden="1" customHeight="1" x14ac:dyDescent="0.3">
      <c r="C51" s="34"/>
      <c r="D51" s="34"/>
      <c r="E51" s="34"/>
      <c r="F51" s="34"/>
    </row>
    <row r="52" spans="1:6" ht="18.75" hidden="1" customHeight="1" x14ac:dyDescent="0.3">
      <c r="A52" s="6" t="s">
        <v>2</v>
      </c>
      <c r="B52" s="7" t="s">
        <v>61</v>
      </c>
      <c r="C52" s="37"/>
      <c r="D52" s="37"/>
      <c r="E52" s="37"/>
      <c r="F52" s="37"/>
    </row>
  </sheetData>
  <mergeCells count="4">
    <mergeCell ref="A1:A2"/>
    <mergeCell ref="B1:F1"/>
    <mergeCell ref="B2:F2"/>
    <mergeCell ref="A4:B4"/>
  </mergeCells>
  <phoneticPr fontId="12" type="noConversion"/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83073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83073" r:id="rId3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87999-465F-4AC6-87CB-AAA03539184E}">
  <dimension ref="A1:F52"/>
  <sheetViews>
    <sheetView workbookViewId="0">
      <selection activeCell="F12" sqref="F12"/>
    </sheetView>
  </sheetViews>
  <sheetFormatPr defaultRowHeight="14.4" x14ac:dyDescent="0.3"/>
  <cols>
    <col min="1" max="1" width="10" customWidth="1"/>
    <col min="2" max="2" width="51" customWidth="1"/>
    <col min="3" max="5" width="17.109375" bestFit="1" customWidth="1"/>
    <col min="6" max="6" width="16.109375" customWidth="1"/>
    <col min="7" max="7" width="18" customWidth="1"/>
  </cols>
  <sheetData>
    <row r="1" spans="1:6" s="1" customFormat="1" ht="26.25" customHeight="1" x14ac:dyDescent="0.25">
      <c r="A1" s="70"/>
      <c r="B1" s="73" t="s">
        <v>0</v>
      </c>
      <c r="C1" s="74"/>
      <c r="D1" s="74"/>
      <c r="E1" s="74"/>
      <c r="F1" s="74"/>
    </row>
    <row r="2" spans="1:6" s="1" customFormat="1" ht="13.8" x14ac:dyDescent="0.25">
      <c r="A2" s="70"/>
      <c r="B2" s="73" t="s">
        <v>70</v>
      </c>
      <c r="C2" s="74"/>
      <c r="D2" s="74"/>
      <c r="E2" s="74"/>
      <c r="F2" s="74"/>
    </row>
    <row r="3" spans="1:6" s="1" customFormat="1" ht="13.8" x14ac:dyDescent="0.25">
      <c r="A3" s="2"/>
      <c r="B3" s="3"/>
      <c r="C3" s="3"/>
      <c r="D3" s="3"/>
      <c r="E3" s="3"/>
      <c r="F3" s="3"/>
    </row>
    <row r="4" spans="1:6" ht="22.5" customHeight="1" x14ac:dyDescent="0.3">
      <c r="A4" s="71" t="s">
        <v>105</v>
      </c>
      <c r="B4" s="72"/>
      <c r="C4" s="8" t="s">
        <v>106</v>
      </c>
      <c r="D4" s="8" t="s">
        <v>107</v>
      </c>
      <c r="E4" s="8" t="s">
        <v>108</v>
      </c>
      <c r="F4" s="8" t="s">
        <v>109</v>
      </c>
    </row>
    <row r="5" spans="1:6" ht="6.75" customHeight="1" x14ac:dyDescent="0.3"/>
    <row r="6" spans="1:6" ht="22.5" customHeight="1" x14ac:dyDescent="0.3">
      <c r="A6" s="22" t="s">
        <v>1</v>
      </c>
      <c r="B6" s="22"/>
      <c r="C6" s="29"/>
      <c r="D6" s="22"/>
      <c r="E6" s="22"/>
      <c r="F6" s="29"/>
    </row>
    <row r="7" spans="1:6" ht="6.75" customHeight="1" x14ac:dyDescent="0.3">
      <c r="C7" s="30"/>
      <c r="F7" s="30"/>
    </row>
    <row r="8" spans="1:6" ht="16.5" customHeight="1" x14ac:dyDescent="0.3">
      <c r="A8" s="6" t="s">
        <v>2</v>
      </c>
      <c r="B8" s="7" t="s">
        <v>61</v>
      </c>
      <c r="C8" s="54">
        <v>0.56679999999999997</v>
      </c>
      <c r="D8" s="54">
        <v>0.58850000000000002</v>
      </c>
      <c r="E8" s="54">
        <v>0.58209999999999995</v>
      </c>
      <c r="F8" s="54">
        <v>0.60709999999999997</v>
      </c>
    </row>
    <row r="9" spans="1:6" ht="7.5" hidden="1" customHeight="1" x14ac:dyDescent="0.3">
      <c r="C9" s="55"/>
      <c r="D9" s="55"/>
      <c r="E9" s="55"/>
      <c r="F9" s="55"/>
    </row>
    <row r="10" spans="1:6" ht="22.5" hidden="1" customHeight="1" x14ac:dyDescent="0.3">
      <c r="A10" s="22" t="s">
        <v>3</v>
      </c>
      <c r="B10" s="22"/>
      <c r="C10" s="56"/>
      <c r="D10" s="56"/>
      <c r="E10" s="56"/>
      <c r="F10" s="56"/>
    </row>
    <row r="11" spans="1:6" ht="18" customHeight="1" x14ac:dyDescent="0.3">
      <c r="A11" s="22" t="s">
        <v>3</v>
      </c>
      <c r="B11" s="22"/>
      <c r="C11" s="57"/>
      <c r="D11" s="57"/>
      <c r="E11" s="57"/>
      <c r="F11" s="57"/>
    </row>
    <row r="12" spans="1:6" ht="18.75" customHeight="1" x14ac:dyDescent="0.3">
      <c r="A12" s="6" t="s">
        <v>2</v>
      </c>
      <c r="B12" s="7" t="s">
        <v>62</v>
      </c>
      <c r="C12" s="58" t="s">
        <v>104</v>
      </c>
      <c r="D12" s="58" t="s">
        <v>104</v>
      </c>
      <c r="E12" s="58" t="s">
        <v>104</v>
      </c>
      <c r="F12" s="58">
        <v>0.59660000000000002</v>
      </c>
    </row>
    <row r="13" spans="1:6" ht="0.75" customHeight="1" x14ac:dyDescent="0.3">
      <c r="A13" s="4"/>
      <c r="B13" s="5"/>
      <c r="C13" s="36"/>
      <c r="D13" s="36"/>
      <c r="E13" s="36"/>
      <c r="F13" s="36"/>
    </row>
    <row r="14" spans="1:6" ht="21" customHeight="1" x14ac:dyDescent="0.3">
      <c r="A14" s="22" t="s">
        <v>76</v>
      </c>
      <c r="B14" s="22"/>
      <c r="C14" s="56"/>
      <c r="D14" s="56"/>
      <c r="E14" s="56"/>
      <c r="F14" s="56"/>
    </row>
    <row r="15" spans="1:6" ht="6.75" hidden="1" customHeight="1" x14ac:dyDescent="0.3">
      <c r="C15" s="55"/>
      <c r="D15" s="55"/>
      <c r="E15" s="55"/>
      <c r="F15" s="55"/>
    </row>
    <row r="16" spans="1:6" ht="18.75" customHeight="1" x14ac:dyDescent="0.3">
      <c r="A16" s="6" t="s">
        <v>2</v>
      </c>
      <c r="B16" s="7" t="s">
        <v>63</v>
      </c>
      <c r="C16" s="54">
        <v>0.62350000000000005</v>
      </c>
      <c r="D16" s="54">
        <v>0.6452</v>
      </c>
      <c r="E16" s="54">
        <v>0.63880000000000003</v>
      </c>
      <c r="F16" s="54">
        <v>0.66379999999999995</v>
      </c>
    </row>
    <row r="17" spans="1:6" ht="7.5" hidden="1" customHeight="1" x14ac:dyDescent="0.3">
      <c r="C17" s="55"/>
      <c r="D17" s="55"/>
      <c r="E17" s="55"/>
      <c r="F17" s="55"/>
    </row>
    <row r="18" spans="1:6" ht="22.5" customHeight="1" x14ac:dyDescent="0.3">
      <c r="A18" s="22" t="s">
        <v>75</v>
      </c>
      <c r="B18" s="22"/>
      <c r="C18" s="56"/>
      <c r="D18" s="56"/>
      <c r="E18" s="56"/>
      <c r="F18" s="56"/>
    </row>
    <row r="19" spans="1:6" ht="6.75" hidden="1" customHeight="1" x14ac:dyDescent="0.3">
      <c r="C19" s="55"/>
      <c r="D19" s="55"/>
      <c r="E19" s="55"/>
      <c r="F19" s="55"/>
    </row>
    <row r="20" spans="1:6" ht="15" customHeight="1" x14ac:dyDescent="0.3">
      <c r="A20" s="6" t="s">
        <v>2</v>
      </c>
      <c r="B20" s="7" t="s">
        <v>64</v>
      </c>
      <c r="C20" s="54">
        <v>1.0544</v>
      </c>
      <c r="D20" s="54">
        <v>1.0610999999999999</v>
      </c>
      <c r="E20" s="54">
        <v>1.0530999999999999</v>
      </c>
      <c r="F20" s="54">
        <v>1.0712999999999999</v>
      </c>
    </row>
    <row r="21" spans="1:6" ht="18.75" customHeight="1" x14ac:dyDescent="0.3">
      <c r="A21" s="45" t="s">
        <v>4</v>
      </c>
      <c r="B21" s="44" t="s">
        <v>65</v>
      </c>
      <c r="C21" s="59">
        <v>0.98019999999999996</v>
      </c>
      <c r="D21" s="59">
        <v>1.0019</v>
      </c>
      <c r="E21" s="59">
        <v>0.99550000000000005</v>
      </c>
      <c r="F21" s="59">
        <v>1.0205</v>
      </c>
    </row>
    <row r="22" spans="1:6" ht="22.5" customHeight="1" x14ac:dyDescent="0.3">
      <c r="A22" s="22" t="s">
        <v>83</v>
      </c>
      <c r="B22" s="22"/>
      <c r="C22" s="56"/>
      <c r="D22" s="56"/>
      <c r="E22" s="56"/>
      <c r="F22" s="56"/>
    </row>
    <row r="23" spans="1:6" ht="2.25" customHeight="1" x14ac:dyDescent="0.3">
      <c r="C23" s="55"/>
      <c r="D23" s="55"/>
      <c r="E23" s="55"/>
      <c r="F23" s="55"/>
    </row>
    <row r="24" spans="1:6" ht="18.75" customHeight="1" x14ac:dyDescent="0.3">
      <c r="A24" s="6" t="s">
        <v>2</v>
      </c>
      <c r="B24" s="7" t="s">
        <v>64</v>
      </c>
      <c r="C24" s="58">
        <v>1.0536099999999999</v>
      </c>
      <c r="D24" s="58">
        <v>1.0603100000000001</v>
      </c>
      <c r="E24" s="58">
        <v>1.0523100000000001</v>
      </c>
      <c r="F24" s="58">
        <v>1.0723</v>
      </c>
    </row>
    <row r="25" spans="1:6" ht="19.5" customHeight="1" x14ac:dyDescent="0.3">
      <c r="A25" s="6" t="s">
        <v>4</v>
      </c>
      <c r="B25" s="7" t="s">
        <v>65</v>
      </c>
      <c r="C25" s="58">
        <v>0.97943000000000002</v>
      </c>
      <c r="D25" s="58">
        <v>1.0012300000000001</v>
      </c>
      <c r="E25" s="58">
        <v>0.99473</v>
      </c>
      <c r="F25" s="58">
        <v>1.0226</v>
      </c>
    </row>
    <row r="26" spans="1:6" ht="16.5" customHeight="1" x14ac:dyDescent="0.3">
      <c r="A26" s="45" t="s">
        <v>5</v>
      </c>
      <c r="B26" s="44" t="s">
        <v>78</v>
      </c>
      <c r="C26" s="58">
        <v>1.1686099999999999</v>
      </c>
      <c r="D26" s="58">
        <v>1.17601</v>
      </c>
      <c r="E26" s="58">
        <v>1.1672100000000001</v>
      </c>
      <c r="F26" s="58">
        <v>1.1892</v>
      </c>
    </row>
    <row r="27" spans="1:6" ht="22.5" customHeight="1" x14ac:dyDescent="0.3">
      <c r="A27" s="22" t="s">
        <v>84</v>
      </c>
      <c r="B27" s="22"/>
      <c r="C27" s="56"/>
      <c r="D27" s="56"/>
      <c r="E27" s="56"/>
      <c r="F27" s="56"/>
    </row>
    <row r="28" spans="1:6" ht="0.75" customHeight="1" x14ac:dyDescent="0.3">
      <c r="C28" s="55"/>
      <c r="D28" s="55"/>
      <c r="E28" s="55"/>
      <c r="F28" s="55"/>
    </row>
    <row r="29" spans="1:6" ht="18.75" customHeight="1" x14ac:dyDescent="0.3">
      <c r="A29" s="6" t="s">
        <v>2</v>
      </c>
      <c r="B29" s="7" t="s">
        <v>64</v>
      </c>
      <c r="C29" s="58">
        <v>1.11761</v>
      </c>
      <c r="D29" s="58">
        <v>1.1243099999999999</v>
      </c>
      <c r="E29" s="58">
        <v>1.1163099999999999</v>
      </c>
      <c r="F29" s="58">
        <v>1.1363000000000001</v>
      </c>
    </row>
    <row r="30" spans="1:6" ht="18.75" customHeight="1" x14ac:dyDescent="0.3">
      <c r="A30" s="6" t="s">
        <v>4</v>
      </c>
      <c r="B30" s="7" t="s">
        <v>65</v>
      </c>
      <c r="C30" s="58">
        <v>1.0434300000000001</v>
      </c>
      <c r="D30" s="58">
        <v>1.0652299999999999</v>
      </c>
      <c r="E30" s="58">
        <v>1.0587299999999999</v>
      </c>
      <c r="F30" s="58">
        <v>1.0866</v>
      </c>
    </row>
    <row r="31" spans="1:6" ht="15" customHeight="1" x14ac:dyDescent="0.3">
      <c r="A31" s="45" t="s">
        <v>5</v>
      </c>
      <c r="B31" s="44" t="s">
        <v>78</v>
      </c>
      <c r="C31" s="58">
        <v>1.1686099999999999</v>
      </c>
      <c r="D31" s="58">
        <v>1.17601</v>
      </c>
      <c r="E31" s="58">
        <v>1.1672100000000001</v>
      </c>
      <c r="F31" s="58">
        <v>1.1892</v>
      </c>
    </row>
    <row r="32" spans="1:6" ht="22.5" customHeight="1" x14ac:dyDescent="0.3">
      <c r="A32" s="22" t="s">
        <v>77</v>
      </c>
      <c r="B32" s="22"/>
      <c r="C32" s="56"/>
      <c r="D32" s="56"/>
      <c r="E32" s="56"/>
      <c r="F32" s="56"/>
    </row>
    <row r="33" spans="1:6" ht="0.75" customHeight="1" x14ac:dyDescent="0.3">
      <c r="C33" s="55"/>
      <c r="D33" s="55"/>
      <c r="E33" s="55"/>
      <c r="F33" s="55"/>
    </row>
    <row r="34" spans="1:6" ht="18.75" customHeight="1" x14ac:dyDescent="0.3">
      <c r="A34" s="6" t="s">
        <v>2</v>
      </c>
      <c r="B34" s="7" t="s">
        <v>79</v>
      </c>
      <c r="C34" s="58">
        <v>0.63229999999999997</v>
      </c>
      <c r="D34" s="58">
        <v>0.65410000000000001</v>
      </c>
      <c r="E34" s="58">
        <v>0.64759999999999995</v>
      </c>
      <c r="F34" s="58">
        <v>0.67549999999999999</v>
      </c>
    </row>
    <row r="35" spans="1:6" ht="18.75" customHeight="1" x14ac:dyDescent="0.3">
      <c r="A35" s="4"/>
      <c r="B35" s="5"/>
      <c r="C35" s="47"/>
      <c r="D35" s="47"/>
      <c r="E35" s="47"/>
      <c r="F35" s="47"/>
    </row>
    <row r="36" spans="1:6" ht="18.75" customHeight="1" x14ac:dyDescent="0.3">
      <c r="A36" s="4"/>
      <c r="B36" s="5"/>
      <c r="C36" s="47"/>
      <c r="D36" s="47"/>
      <c r="E36" s="47"/>
      <c r="F36" s="47"/>
    </row>
    <row r="37" spans="1:6" ht="6.75" customHeight="1" x14ac:dyDescent="0.3">
      <c r="C37" s="34"/>
      <c r="D37" s="34"/>
      <c r="E37" s="34"/>
    </row>
    <row r="38" spans="1:6" ht="22.5" hidden="1" customHeight="1" x14ac:dyDescent="0.3">
      <c r="A38" s="22" t="s">
        <v>6</v>
      </c>
      <c r="B38" s="22"/>
      <c r="C38" s="35"/>
      <c r="D38" s="35"/>
      <c r="E38" s="35"/>
      <c r="F38" s="35"/>
    </row>
    <row r="39" spans="1:6" ht="6" hidden="1" customHeight="1" x14ac:dyDescent="0.3">
      <c r="C39" s="34"/>
      <c r="D39" s="34"/>
      <c r="E39" s="34"/>
      <c r="F39" s="34"/>
    </row>
    <row r="40" spans="1:6" ht="18.75" hidden="1" customHeight="1" x14ac:dyDescent="0.3">
      <c r="A40" s="6" t="s">
        <v>2</v>
      </c>
      <c r="B40" s="7" t="s">
        <v>64</v>
      </c>
      <c r="C40" s="33"/>
      <c r="D40" s="33"/>
      <c r="E40" s="33"/>
      <c r="F40" s="33"/>
    </row>
    <row r="41" spans="1:6" ht="18.75" hidden="1" customHeight="1" x14ac:dyDescent="0.3">
      <c r="A41" s="6" t="s">
        <v>4</v>
      </c>
      <c r="B41" s="7" t="s">
        <v>66</v>
      </c>
      <c r="C41" s="33"/>
      <c r="D41" s="33"/>
      <c r="E41" s="33"/>
      <c r="F41" s="33"/>
    </row>
    <row r="42" spans="1:6" ht="18.75" hidden="1" customHeight="1" x14ac:dyDescent="0.3">
      <c r="A42" s="6" t="s">
        <v>5</v>
      </c>
      <c r="B42" s="7" t="s">
        <v>65</v>
      </c>
      <c r="C42" s="33"/>
      <c r="D42" s="33"/>
      <c r="E42" s="33"/>
      <c r="F42" s="33"/>
    </row>
    <row r="43" spans="1:6" ht="6.75" hidden="1" customHeight="1" x14ac:dyDescent="0.3">
      <c r="C43" s="34"/>
      <c r="D43" s="34"/>
      <c r="E43" s="34"/>
      <c r="F43" s="34"/>
    </row>
    <row r="44" spans="1:6" ht="22.5" hidden="1" customHeight="1" x14ac:dyDescent="0.3">
      <c r="A44" s="22" t="s">
        <v>7</v>
      </c>
      <c r="B44" s="22"/>
      <c r="C44" s="35"/>
      <c r="D44" s="35"/>
      <c r="E44" s="35"/>
      <c r="F44" s="35"/>
    </row>
    <row r="45" spans="1:6" ht="6" hidden="1" customHeight="1" x14ac:dyDescent="0.3">
      <c r="C45" s="34"/>
      <c r="D45" s="34"/>
      <c r="E45" s="34"/>
      <c r="F45" s="34"/>
    </row>
    <row r="46" spans="1:6" ht="18.75" hidden="1" customHeight="1" x14ac:dyDescent="0.3">
      <c r="A46" s="6" t="s">
        <v>2</v>
      </c>
      <c r="B46" s="7" t="s">
        <v>64</v>
      </c>
      <c r="C46" s="37"/>
      <c r="D46" s="37"/>
      <c r="E46" s="37"/>
      <c r="F46" s="37"/>
    </row>
    <row r="47" spans="1:6" ht="18.75" hidden="1" customHeight="1" x14ac:dyDescent="0.3">
      <c r="A47" s="6" t="s">
        <v>4</v>
      </c>
      <c r="B47" s="7" t="s">
        <v>66</v>
      </c>
      <c r="C47" s="37"/>
      <c r="D47" s="37"/>
      <c r="E47" s="37"/>
      <c r="F47" s="37"/>
    </row>
    <row r="48" spans="1:6" ht="18.75" hidden="1" customHeight="1" x14ac:dyDescent="0.3">
      <c r="A48" s="6" t="s">
        <v>5</v>
      </c>
      <c r="B48" s="7" t="s">
        <v>65</v>
      </c>
      <c r="C48" s="37"/>
      <c r="D48" s="37"/>
      <c r="E48" s="37"/>
      <c r="F48" s="37"/>
    </row>
    <row r="49" spans="1:6" ht="6.75" hidden="1" customHeight="1" x14ac:dyDescent="0.3">
      <c r="C49" s="34"/>
      <c r="D49" s="34"/>
      <c r="E49" s="34"/>
      <c r="F49" s="34"/>
    </row>
    <row r="50" spans="1:6" ht="22.5" hidden="1" customHeight="1" x14ac:dyDescent="0.3">
      <c r="A50" s="22" t="s">
        <v>8</v>
      </c>
      <c r="B50" s="22"/>
      <c r="C50" s="35"/>
      <c r="D50" s="35"/>
      <c r="E50" s="35"/>
      <c r="F50" s="35"/>
    </row>
    <row r="51" spans="1:6" ht="6.75" hidden="1" customHeight="1" x14ac:dyDescent="0.3">
      <c r="C51" s="34"/>
      <c r="D51" s="34"/>
      <c r="E51" s="34"/>
      <c r="F51" s="34"/>
    </row>
    <row r="52" spans="1:6" ht="18.75" hidden="1" customHeight="1" x14ac:dyDescent="0.3">
      <c r="A52" s="6" t="s">
        <v>2</v>
      </c>
      <c r="B52" s="7" t="s">
        <v>61</v>
      </c>
      <c r="C52" s="37"/>
      <c r="D52" s="37"/>
      <c r="E52" s="37"/>
      <c r="F52" s="37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77953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77953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List1</vt:lpstr>
      <vt:lpstr>06-2025</vt:lpstr>
      <vt:lpstr>05-2025</vt:lpstr>
      <vt:lpstr>04-2025</vt:lpstr>
      <vt:lpstr>03-2025</vt:lpstr>
      <vt:lpstr>02-2025 </vt:lpstr>
      <vt:lpstr>01-2025</vt:lpstr>
      <vt:lpstr>12-2024</vt:lpstr>
      <vt:lpstr>11-2024</vt:lpstr>
      <vt:lpstr>10-2024</vt:lpstr>
      <vt:lpstr>09-2024</vt:lpstr>
      <vt:lpstr>08-2024 </vt:lpstr>
      <vt:lpstr>07-2024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Nikolina Žužić</dc:creator>
  <cp:keywords/>
  <dc:description/>
  <cp:lastModifiedBy>Josip Šoljić</cp:lastModifiedBy>
  <cp:revision/>
  <dcterms:created xsi:type="dcterms:W3CDTF">2017-02-03T08:11:34Z</dcterms:created>
  <dcterms:modified xsi:type="dcterms:W3CDTF">2025-06-24T11:53:08Z</dcterms:modified>
  <cp:category/>
  <cp:contentStatus/>
</cp:coreProperties>
</file>